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6" documentId="8_{68D1D233-9CE2-431C-B212-CE6F5D098AB0}" xr6:coauthVersionLast="47" xr6:coauthVersionMax="47" xr10:uidLastSave="{57683A39-E099-49C6-80E8-05809B8E59CE}"/>
  <bookViews>
    <workbookView xWindow="-120" yWindow="-120" windowWidth="29040" windowHeight="15840" xr2:uid="{00000000-000D-0000-FFFF-FFFF00000000}"/>
  </bookViews>
  <sheets>
    <sheet name="Instructions" sheetId="2" r:id="rId1"/>
    <sheet name="Close Restricted Accounts" sheetId="1" r:id="rId2"/>
  </sheets>
  <definedNames>
    <definedName name="BNR">'Close Restricted Accounts'!$C$15,'Close Restricted Accounts'!$C$17:$C$18,'Close Restricted Accounts'!$C$32,'Close Restricted Accounts'!$C$34:$C$41</definedName>
    <definedName name="BNRJE">'Close Restricted Accounts'!#REF!,'Close Restricted Accounts'!#REF!,'Close Restricted Accounts'!#REF!,'Close Restricted Accounts'!$C$32,'Close Restricted Accounts'!$C$34,'Close Restricted Accounts'!$C$35,'Close Restricted Accounts'!$C$36,'Close Restricted Accounts'!$C$37,'Close Restricted Accounts'!$C$38,'Close Restricted Accounts'!$C$39,'Close Restricted Accounts'!$C$40,'Close Restricted Accounts'!$C$41</definedName>
    <definedName name="ENF">'Close Restricted Accounts'!$C$22,'Close Restricted Accounts'!$C$86</definedName>
    <definedName name="ENFGTR">'Close Restricted Accounts'!$C$26,'Close Restricted Accounts'!$C$29,'Close Restricted Accounts'!$C$79</definedName>
    <definedName name="ENFGTRJE">'Close Restricted Accounts'!#REF!,'Close Restricted Accounts'!#REF!,'Close Restricted Accounts'!$C$79</definedName>
    <definedName name="ENFJE">'Close Restricted Accounts'!#REF!,'Close Restricted Accounts'!$C$86</definedName>
    <definedName name="GN">'Close Restricted Accounts'!$C$16,'Close Restricted Accounts'!$C$19:$C$21,'Close Restricted Accounts'!$C$33,'Close Restricted Accounts'!$C$42:$C$43,'Close Restricted Accounts'!$C$94</definedName>
    <definedName name="GNJE">'Close Restricted Accounts'!#REF!,'Close Restricted Accounts'!#REF!,'Close Restricted Accounts'!#REF!,'Close Restricted Accounts'!#REF!,'Close Restricted Accounts'!$C$33,'Close Restricted Accounts'!$C$42,'Close Restricted Accounts'!$C$43,'Close Restricted Accounts'!$C$94</definedName>
    <definedName name="LDR">'Close Restricted Accounts'!$C$27,'Close Restricted Accounts'!$C$30:$C$31,'Close Restricted Accounts'!$C$44:$C$56,'Close Restricted Accounts'!$C$110</definedName>
    <definedName name="LDRJE">'Close Restricted Accounts'!#REF!,'Close Restricted Accounts'!#REF!,'Close Restricted Accounts'!#REF!,'Close Restricted Accounts'!$C$44,'Close Restricted Accounts'!$C$49,'Close Restricted Accounts'!$C$50,'Close Restricted Accounts'!$C$51,'Close Restricted Accounts'!$C$52,'Close Restricted Accounts'!$C$53,'Close Restricted Accounts'!$C$54,'Close Restricted Accounts'!$C$55,'Close Restricted Accounts'!$C$56,'Close Restricted Accounts'!$C$110</definedName>
    <definedName name="ORC">'Close Restricted Accounts'!$C$25,'Close Restricted Accounts'!$C$72</definedName>
    <definedName name="ORCJE">'Close Restricted Accounts'!#REF!,'Close Restricted Accounts'!$C$72</definedName>
    <definedName name="PRF">'Close Restricted Accounts'!$C$28,'Close Restricted Accounts'!$C$102</definedName>
    <definedName name="PRFJE">'Close Restricted Accounts'!#REF!,'Close Restricted Accounts'!$C$102</definedName>
    <definedName name="_xlnm.Print_Area" localSheetId="1">'Close Restricted Accounts'!$E$6:$M$28</definedName>
    <definedName name="_xlnm.Print_Area" localSheetId="0">Instructions!$A$1:$H$42</definedName>
    <definedName name="SMP">'Close Restricted Accounts'!$C$23,'Close Restricted Accounts'!$C$64</definedName>
    <definedName name="SMPJE">'Close Restricted Accounts'!#REF!,'Close Restricted Accounts'!$C$64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1" l="1"/>
  <c r="W85" i="1"/>
  <c r="V84" i="1"/>
  <c r="W78" i="1"/>
  <c r="V77" i="1"/>
  <c r="P164" i="1"/>
  <c r="U47" i="1"/>
  <c r="T46" i="1"/>
  <c r="P44" i="1"/>
  <c r="T34" i="1"/>
  <c r="O33" i="1"/>
  <c r="R31" i="1"/>
  <c r="V29" i="1"/>
  <c r="W24" i="1"/>
  <c r="W167" i="1"/>
  <c r="P83" i="1"/>
  <c r="U82" i="1"/>
  <c r="T81" i="1"/>
  <c r="O80" i="1"/>
  <c r="P76" i="1"/>
  <c r="U75" i="1"/>
  <c r="T74" i="1"/>
  <c r="O73" i="1"/>
  <c r="X166" i="1"/>
  <c r="W165" i="1"/>
  <c r="W163" i="1"/>
  <c r="V162" i="1"/>
  <c r="W161" i="1"/>
  <c r="P160" i="1"/>
  <c r="U159" i="1"/>
  <c r="T158" i="1"/>
  <c r="O157" i="1"/>
  <c r="W141" i="1"/>
  <c r="V140" i="1"/>
  <c r="W139" i="1"/>
  <c r="P138" i="1"/>
  <c r="U137" i="1"/>
  <c r="T136" i="1"/>
  <c r="O135" i="1"/>
  <c r="W133" i="1"/>
  <c r="V132" i="1"/>
  <c r="W131" i="1"/>
  <c r="P130" i="1"/>
  <c r="U129" i="1"/>
  <c r="T128" i="1"/>
  <c r="O127" i="1"/>
  <c r="W125" i="1"/>
  <c r="V124" i="1"/>
  <c r="W123" i="1"/>
  <c r="P122" i="1"/>
  <c r="U121" i="1"/>
  <c r="T120" i="1"/>
  <c r="O119" i="1"/>
  <c r="W117" i="1"/>
  <c r="V116" i="1"/>
  <c r="W115" i="1"/>
  <c r="P114" i="1"/>
  <c r="U113" i="1"/>
  <c r="T112" i="1"/>
  <c r="O111" i="1"/>
  <c r="W109" i="1"/>
  <c r="V108" i="1"/>
  <c r="W107" i="1"/>
  <c r="P106" i="1"/>
  <c r="U105" i="1"/>
  <c r="T104" i="1"/>
  <c r="O103" i="1"/>
  <c r="W101" i="1"/>
  <c r="V100" i="1"/>
  <c r="W99" i="1"/>
  <c r="P98" i="1"/>
  <c r="U97" i="1"/>
  <c r="T96" i="1"/>
  <c r="O95" i="1"/>
  <c r="W93" i="1"/>
  <c r="V92" i="1"/>
  <c r="W91" i="1"/>
  <c r="P90" i="1"/>
  <c r="U89" i="1"/>
  <c r="T88" i="1"/>
  <c r="O87" i="1"/>
  <c r="W71" i="1"/>
  <c r="V70" i="1"/>
  <c r="W69" i="1"/>
  <c r="P68" i="1"/>
  <c r="U67" i="1"/>
  <c r="T66" i="1"/>
  <c r="O65" i="1"/>
  <c r="W63" i="1"/>
  <c r="V62" i="1"/>
  <c r="W61" i="1"/>
  <c r="P60" i="1"/>
  <c r="U59" i="1"/>
  <c r="T58" i="1"/>
  <c r="O57" i="1"/>
  <c r="P48" i="1"/>
  <c r="O45" i="1"/>
  <c r="P156" i="1"/>
  <c r="P155" i="1"/>
  <c r="P134" i="1"/>
  <c r="P126" i="1"/>
  <c r="P118" i="1"/>
  <c r="P110" i="1"/>
  <c r="P102" i="1"/>
  <c r="P94" i="1"/>
  <c r="P86" i="1"/>
  <c r="P79" i="1"/>
  <c r="P72" i="1"/>
  <c r="P64" i="1"/>
  <c r="P56" i="1"/>
  <c r="K22" i="1"/>
  <c r="K21" i="1"/>
  <c r="K20" i="1"/>
  <c r="K19" i="1"/>
  <c r="Q25" i="1"/>
  <c r="O35" i="1"/>
  <c r="P21" i="1"/>
  <c r="U55" i="1"/>
  <c r="T54" i="1"/>
  <c r="T53" i="1"/>
  <c r="T52" i="1"/>
  <c r="T51" i="1"/>
  <c r="T50" i="1"/>
  <c r="T49" i="1"/>
  <c r="U36" i="1"/>
  <c r="U20" i="1"/>
  <c r="T16" i="1"/>
  <c r="O15" i="1"/>
  <c r="X30" i="1"/>
  <c r="R28" i="1"/>
  <c r="V27" i="1"/>
  <c r="S26" i="1"/>
  <c r="P23" i="1"/>
  <c r="P22" i="1"/>
  <c r="P19" i="1"/>
  <c r="O18" i="1"/>
  <c r="O17" i="1"/>
  <c r="Q154" i="1"/>
  <c r="R153" i="1"/>
  <c r="V152" i="1"/>
  <c r="S151" i="1"/>
  <c r="W150" i="1"/>
  <c r="W149" i="1"/>
  <c r="W148" i="1"/>
  <c r="W147" i="1"/>
  <c r="W146" i="1"/>
  <c r="W145" i="1"/>
  <c r="W144" i="1"/>
  <c r="W143" i="1"/>
  <c r="W142" i="1"/>
  <c r="O43" i="1"/>
  <c r="O42" i="1"/>
  <c r="O41" i="1"/>
  <c r="O40" i="1"/>
  <c r="O39" i="1"/>
  <c r="O38" i="1"/>
  <c r="O37" i="1"/>
  <c r="K28" i="1"/>
  <c r="K27" i="1"/>
  <c r="K26" i="1"/>
  <c r="K25" i="1"/>
  <c r="K24" i="1"/>
  <c r="K23" i="1"/>
  <c r="K18" i="1"/>
  <c r="K17" i="1"/>
  <c r="K16" i="1"/>
  <c r="K15" i="1"/>
  <c r="K14" i="1"/>
  <c r="K13" i="1"/>
  <c r="K12" i="1"/>
  <c r="K11" i="1"/>
  <c r="K10" i="1"/>
  <c r="K9" i="1"/>
  <c r="I6" i="1"/>
  <c r="F6" i="1"/>
  <c r="X13" i="1" l="1"/>
  <c r="J27" i="1" s="1"/>
  <c r="I28" i="1" s="1"/>
  <c r="Q13" i="1"/>
  <c r="J13" i="1" s="1"/>
  <c r="I14" i="1" s="1"/>
  <c r="W13" i="1"/>
  <c r="J25" i="1" s="1"/>
  <c r="I26" i="1" s="1"/>
  <c r="P13" i="1"/>
  <c r="J11" i="1" s="1"/>
  <c r="I12" i="1" s="1"/>
  <c r="V13" i="1"/>
  <c r="I23" i="1" s="1"/>
  <c r="J24" i="1" s="1"/>
  <c r="R13" i="1"/>
  <c r="I15" i="1" s="1"/>
  <c r="J16" i="1" s="1"/>
  <c r="U13" i="1"/>
  <c r="J21" i="1" s="1"/>
  <c r="I22" i="1" s="1"/>
  <c r="O13" i="1"/>
  <c r="J9" i="1" s="1"/>
  <c r="I10" i="1" s="1"/>
  <c r="S13" i="1"/>
  <c r="I17" i="1" s="1"/>
  <c r="J18" i="1" s="1"/>
  <c r="T13" i="1"/>
  <c r="I19" i="1" s="1"/>
  <c r="J20" i="1" s="1"/>
  <c r="I27" i="1" l="1"/>
  <c r="J28" i="1" s="1"/>
  <c r="J15" i="1"/>
  <c r="I16" i="1" s="1"/>
  <c r="J23" i="1"/>
  <c r="I24" i="1" s="1"/>
  <c r="I13" i="1"/>
  <c r="J14" i="1" s="1"/>
  <c r="I11" i="1"/>
  <c r="J12" i="1" s="1"/>
  <c r="J19" i="1"/>
  <c r="I20" i="1" s="1"/>
  <c r="I25" i="1"/>
  <c r="J26" i="1" s="1"/>
  <c r="I21" i="1"/>
  <c r="J22" i="1" s="1"/>
  <c r="I9" i="1"/>
  <c r="J10" i="1" s="1"/>
  <c r="J17" i="1"/>
  <c r="I18" i="1" s="1"/>
</calcChain>
</file>

<file path=xl/sharedStrings.xml><?xml version="1.0" encoding="utf-8"?>
<sst xmlns="http://schemas.openxmlformats.org/spreadsheetml/2006/main" count="236" uniqueCount="227">
  <si>
    <t>Elks Year-end Closing for Restricted Accounts</t>
  </si>
  <si>
    <t>Run the Profit and Loss Report for the entire fiscal year (April 1 through March 31)</t>
  </si>
  <si>
    <t>Enter the year for the March 31 date here:</t>
  </si>
  <si>
    <t>Account</t>
  </si>
  <si>
    <t>Bingo Sales</t>
  </si>
  <si>
    <t>Bingo Supplies Sales</t>
  </si>
  <si>
    <t>Other Bingo Sales</t>
  </si>
  <si>
    <t>Bingo Card Pay Out</t>
  </si>
  <si>
    <t>Bingo Special Pay Out</t>
  </si>
  <si>
    <t>Bingo Cash Over/Short</t>
  </si>
  <si>
    <t>Bingo Bank Fees/Bad Checks</t>
  </si>
  <si>
    <t>Bingo Supplies</t>
  </si>
  <si>
    <t>Bingo Advertising</t>
  </si>
  <si>
    <t>Bingo Rent</t>
  </si>
  <si>
    <t>Bingo Volunteer Expenses</t>
  </si>
  <si>
    <t>Bingo Donations to Charities</t>
  </si>
  <si>
    <t>Pull Tab Sales</t>
  </si>
  <si>
    <t>Other Gaming Revenues</t>
  </si>
  <si>
    <t>Pull Tab Pay Out</t>
  </si>
  <si>
    <t>Other Gaming Expenses</t>
  </si>
  <si>
    <t>Pull Tab Supplies</t>
  </si>
  <si>
    <t>Gaming Licenses/Fees &amp; Taxes</t>
  </si>
  <si>
    <t>ENF – Donations Received</t>
  </si>
  <si>
    <t xml:space="preserve">ENF Member Donations Disbursed </t>
  </si>
  <si>
    <t>ENF Grants Received</t>
  </si>
  <si>
    <t>ENF Grant Expenses</t>
  </si>
  <si>
    <t>State Major Project Revenues</t>
  </si>
  <si>
    <t>State Major Project Expenses</t>
  </si>
  <si>
    <t>Local Charity Revenues</t>
  </si>
  <si>
    <t>Other Charity Revenues</t>
  </si>
  <si>
    <t>Temporary Lodge Grants Revenues</t>
  </si>
  <si>
    <t>Americanism</t>
  </si>
  <si>
    <t>Civic Activities</t>
  </si>
  <si>
    <t>Dictionary Program</t>
  </si>
  <si>
    <t>Distress Members</t>
  </si>
  <si>
    <t>Community Activities</t>
  </si>
  <si>
    <t>Kids Christmas</t>
  </si>
  <si>
    <t>Law Enforcement Recognition</t>
  </si>
  <si>
    <t>Veterans Activities</t>
  </si>
  <si>
    <t>Temporary Fund Disbursement</t>
  </si>
  <si>
    <t>Permanent Lodge Grants Revenues</t>
  </si>
  <si>
    <t>Permanent Fund Disbursement</t>
  </si>
  <si>
    <t>Amount</t>
  </si>
  <si>
    <t>Once all amounts are entered below and verified, enter the journal entry information shown</t>
  </si>
  <si>
    <r>
      <t xml:space="preserve">In QuickBooks, click </t>
    </r>
    <r>
      <rPr>
        <b/>
        <u/>
        <sz val="11"/>
        <color indexed="8"/>
        <rFont val="Calibri"/>
        <family val="2"/>
      </rPr>
      <t>Company</t>
    </r>
    <r>
      <rPr>
        <sz val="11"/>
        <color theme="1"/>
        <rFont val="Calibri"/>
        <family val="2"/>
        <scheme val="minor"/>
      </rPr>
      <t xml:space="preserve">, then choose </t>
    </r>
    <r>
      <rPr>
        <b/>
        <u/>
        <sz val="11"/>
        <color indexed="8"/>
        <rFont val="Calibri"/>
        <family val="2"/>
      </rPr>
      <t>Make General Journal Entries</t>
    </r>
    <r>
      <rPr>
        <sz val="11"/>
        <color theme="1"/>
        <rFont val="Calibri"/>
        <family val="2"/>
        <scheme val="minor"/>
      </rPr>
      <t>…</t>
    </r>
  </si>
  <si>
    <t>Date:</t>
  </si>
  <si>
    <t>Entry No.:</t>
  </si>
  <si>
    <t>Debit</t>
  </si>
  <si>
    <t>Credit</t>
  </si>
  <si>
    <t>29010 - Bingo Net Restricted</t>
  </si>
  <si>
    <t>99001 - Temporary Funds Y/E Close Accts</t>
  </si>
  <si>
    <t>29011 - Gaming Net</t>
  </si>
  <si>
    <t>29014 - ENF Grants Temp Restricted</t>
  </si>
  <si>
    <t>29015 - State Major Projects</t>
  </si>
  <si>
    <t>29018 - Other Restricted Charities</t>
  </si>
  <si>
    <t>29020 - Lodge Designated Restricted</t>
  </si>
  <si>
    <t>29110 - Permanently Restricted Funds</t>
  </si>
  <si>
    <t>99002 - Permanent Funds Y/E Close Accts</t>
  </si>
  <si>
    <t>Memo</t>
  </si>
  <si>
    <t>29013 - Elks National Foundation</t>
  </si>
  <si>
    <t>If the amount is shown with a - sign, type the - sign before entering amount below</t>
  </si>
  <si>
    <t>to the right (you can print it or save this workbook and attach it in QuickBooks).</t>
  </si>
  <si>
    <t xml:space="preserve">To print the journal entry above, simply click File, then choose Print, and if the correct printer is selected, </t>
  </si>
  <si>
    <t>click the Print icon</t>
  </si>
  <si>
    <t>Enter the amount as shown on the Profit and Loss Report for each of the accounts below:</t>
  </si>
  <si>
    <t>Enter the following information (if an account does not have a debit or credit amount, skip entering the line):</t>
  </si>
  <si>
    <t>This workbook has been designed to make the task of closing the 9xxxx series accounts</t>
  </si>
  <si>
    <t>easier for Lodges to perform. The creation and posting of the closing journal entry for</t>
  </si>
  <si>
    <r>
      <t xml:space="preserve">Restricted Accounts </t>
    </r>
    <r>
      <rPr>
        <u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  <scheme val="minor"/>
      </rPr>
      <t xml:space="preserve"> be performed prior to sending finalized information to FRS</t>
    </r>
  </si>
  <si>
    <t>beginning with 9xxxx.</t>
  </si>
  <si>
    <t>Enter the amounts exactly as shown on the Profit &amp; Loss report into the</t>
  </si>
  <si>
    <t>If an account in the list in the workbook has no amount shown in the P&amp;L</t>
  </si>
  <si>
    <t>From your Lodge's accounting software, run the Profit &amp; Loss (P&amp;L) report</t>
  </si>
  <si>
    <t>print the report - you will only need the page(s) with account numbers</t>
  </si>
  <si>
    <t>report, or has a 0.00 amount shown, nothing needs to be entered in the</t>
  </si>
  <si>
    <t>Double check all amounts entered for accuracy - the amounts need to be</t>
  </si>
  <si>
    <t>entered exactly (to the penny as displayed in the report) and must not be</t>
  </si>
  <si>
    <t>The journal entry to be recorded in the Lodge's accounting software is</t>
  </si>
  <si>
    <t>displayed to the right of where information was entered; record this</t>
  </si>
  <si>
    <t>worksheet for the account number.</t>
  </si>
  <si>
    <t>rounded to the nearest dollar.</t>
  </si>
  <si>
    <t>journal entry as shown.</t>
  </si>
  <si>
    <t>NOTE: if an account shown in the journal entry does not have a debit</t>
  </si>
  <si>
    <t>You may either save this workbook and attach it in your accounting</t>
  </si>
  <si>
    <t>software with the journal entry created, or print and save the journal</t>
  </si>
  <si>
    <t>entry information from Excel (the print range is already defined).</t>
  </si>
  <si>
    <t>Amount column next to the corresponding Account in column A.</t>
  </si>
  <si>
    <t>Click on the Close Restricted Accounts tab below. Enter the year of the</t>
  </si>
  <si>
    <t>March 31 date in cell E5.</t>
  </si>
  <si>
    <t>Utilizing the Year-end Closing for Restricted Accounts Template</t>
  </si>
  <si>
    <t>Detailed Steps for using this workbook (brief notes are also included on the</t>
  </si>
  <si>
    <t>Close Restricted Accounts tab as well)</t>
  </si>
  <si>
    <t>OR credit amount, it is not necessary to enter the row in the journal entry</t>
  </si>
  <si>
    <t>you are recording.</t>
  </si>
  <si>
    <t>for the entire Lodge year (from April 1, 20xx to March 31, 20xx). Save or</t>
  </si>
  <si>
    <t>for the Lodge year.</t>
  </si>
  <si>
    <t>Tip Board - Other Sales</t>
  </si>
  <si>
    <t>Tip Board - Special Pay Out</t>
  </si>
  <si>
    <t>Pull Tab Cash Over/Short</t>
  </si>
  <si>
    <t>Pull Tab Bank Fees/Bad Checks</t>
  </si>
  <si>
    <t>Pull Tab Advertising</t>
  </si>
  <si>
    <t>Pull Tab Charitable Donations</t>
  </si>
  <si>
    <t>Tip Board Special Supplies</t>
  </si>
  <si>
    <t>Alarm Service-Restricted Funds</t>
  </si>
  <si>
    <t>Accounting - Restricted Funds</t>
  </si>
  <si>
    <t>Insurance - Restricted Funds</t>
  </si>
  <si>
    <t>Legal - Restricted Funds</t>
  </si>
  <si>
    <t>Rent - Restricted Funds</t>
  </si>
  <si>
    <t>Property Taxes-Restricted Funds</t>
  </si>
  <si>
    <t>Utilities - Restricted Funds</t>
  </si>
  <si>
    <t>29016 - Pull Tabs Net Restricted</t>
  </si>
  <si>
    <t>29017 - Tip Boards Net Restricted</t>
  </si>
  <si>
    <t>Other Gaming Expenses - Bingo</t>
  </si>
  <si>
    <t>Other Gaming Expenses - Pull Tabs</t>
  </si>
  <si>
    <t>Other Gaming Expenses - Tip Board</t>
  </si>
  <si>
    <t>Other Gaming Expenses - Other Gaming</t>
  </si>
  <si>
    <t>Alarm Service - Bingo</t>
  </si>
  <si>
    <t>Alarm Service - Pull Tabs</t>
  </si>
  <si>
    <t>Alarm Service - Tip Boards</t>
  </si>
  <si>
    <t>Alarm Service - Other Gaming</t>
  </si>
  <si>
    <t>Alarm Service - Building Fund</t>
  </si>
  <si>
    <t>Alarm Service - Other Restricted</t>
  </si>
  <si>
    <t>Alarm Service - Lodge Designated</t>
  </si>
  <si>
    <t>Accounting - Bingo</t>
  </si>
  <si>
    <t>Accounting - Pull Tabs</t>
  </si>
  <si>
    <t>Accounting - Tip Boards</t>
  </si>
  <si>
    <t>Accounting - Other Gaming</t>
  </si>
  <si>
    <t>Accounting - Building Fund</t>
  </si>
  <si>
    <t>Accounting - Other Restricted</t>
  </si>
  <si>
    <t>Accounting - Lodge Designated</t>
  </si>
  <si>
    <t>Grand Lodge Convention - Bingo</t>
  </si>
  <si>
    <t>Grand Lodge Convention - Pull Tabs</t>
  </si>
  <si>
    <t>Grand Lodge Convention - Tip Boards</t>
  </si>
  <si>
    <t>Grand Lodge Convention - Other Gaming</t>
  </si>
  <si>
    <t>State Convention - Bingo</t>
  </si>
  <si>
    <t>State Convention - Pull Tabs</t>
  </si>
  <si>
    <t>State Convention - Tip Boards</t>
  </si>
  <si>
    <t>State Convention - Other Gaming</t>
  </si>
  <si>
    <t>Insurance - Bingo</t>
  </si>
  <si>
    <t>Insurance - Pull Tabs</t>
  </si>
  <si>
    <t>Insurance - Tip Boards</t>
  </si>
  <si>
    <t>Insurance - Other Gaming</t>
  </si>
  <si>
    <t>Insurance - Building Fund</t>
  </si>
  <si>
    <t>Insurance - Other Restricted</t>
  </si>
  <si>
    <t>Insurance - Lodge Designated</t>
  </si>
  <si>
    <t>Janitorial Service - Bingo</t>
  </si>
  <si>
    <t>Janitorial Service - Pull Tabs</t>
  </si>
  <si>
    <t>Janitorial Service - Tip Boards</t>
  </si>
  <si>
    <t>Janitorial Service - Other Gaming</t>
  </si>
  <si>
    <t>Janitorial Service - Building Fund</t>
  </si>
  <si>
    <t>Janitorial Service - Other Restricted</t>
  </si>
  <si>
    <t>Janitorial Service - Lodge Designated</t>
  </si>
  <si>
    <t>Legal - Bingo</t>
  </si>
  <si>
    <t>Legal - Pull Tabs</t>
  </si>
  <si>
    <t>Legal - Tip Boards</t>
  </si>
  <si>
    <t>Legal - Other Gaming</t>
  </si>
  <si>
    <t>Legal - Building Fund</t>
  </si>
  <si>
    <t>Legal - Other Restricted</t>
  </si>
  <si>
    <t>Legal - Lodge Designated</t>
  </si>
  <si>
    <t>Rent - Bingo</t>
  </si>
  <si>
    <t>Rent - Pull Tabs</t>
  </si>
  <si>
    <t>Rent - Tip Boards</t>
  </si>
  <si>
    <t>Rent - Other Gaming</t>
  </si>
  <si>
    <t>Rent - Building Fund</t>
  </si>
  <si>
    <t>Rent - Other Restricted</t>
  </si>
  <si>
    <t>Rent - Lodge Designated</t>
  </si>
  <si>
    <t>Maintenance &amp; Repairs - Bingo</t>
  </si>
  <si>
    <t>Maintenance &amp; Repairs - Pull Tabs</t>
  </si>
  <si>
    <t>Maintenance &amp; Repairs - Tip Boards</t>
  </si>
  <si>
    <t>Maintenance &amp; Repairs - Other Gaming</t>
  </si>
  <si>
    <t>Maintenance &amp; Repairs - Building Fund</t>
  </si>
  <si>
    <t>Maintenance &amp; Repairs - Other Restricted</t>
  </si>
  <si>
    <t>Maintenance &amp; Repairs - Lodge Designated</t>
  </si>
  <si>
    <t>Property Taxes - Bingo</t>
  </si>
  <si>
    <t>Property Taxes - Pull Tabs</t>
  </si>
  <si>
    <t>Property Taxes - Tip Boards</t>
  </si>
  <si>
    <t>Property Taxes - Other Gaming</t>
  </si>
  <si>
    <t>Property Taxes - Building Fund</t>
  </si>
  <si>
    <t>Property Taxes - Other Restricted</t>
  </si>
  <si>
    <t>Property Taxes - Lodge Designated</t>
  </si>
  <si>
    <t>Utilities - Bingo</t>
  </si>
  <si>
    <t>Utilities - Pull Tabs</t>
  </si>
  <si>
    <t>Utilities - Tip Boards</t>
  </si>
  <si>
    <t>Utilities - Other Gaming</t>
  </si>
  <si>
    <t>Utilities - Building Fund</t>
  </si>
  <si>
    <t>Utilities - Other Restricted</t>
  </si>
  <si>
    <t>Utilities - Lodge Designated</t>
  </si>
  <si>
    <t>Intra Lodge Rent Expense - Bingo</t>
  </si>
  <si>
    <t>Intra Lodge Rent Expense - Pull Tabs</t>
  </si>
  <si>
    <t>Intra Lodge Rent Expense - Tip Boards</t>
  </si>
  <si>
    <t>Intra Lodge Rent Expense - Other Gaming</t>
  </si>
  <si>
    <t>Intra Lodge Rent Expense - Building Fund</t>
  </si>
  <si>
    <t>Intra Lodge Rent Expense - Other Restricted</t>
  </si>
  <si>
    <t>Intra Lodge Rent Expense - Lodge Designated</t>
  </si>
  <si>
    <t>Gain/(Loss) on Sale of Investments</t>
  </si>
  <si>
    <t>investment Advisor Fees and Expenses</t>
  </si>
  <si>
    <t>Bingo</t>
  </si>
  <si>
    <t>Gaming</t>
  </si>
  <si>
    <t>ENF</t>
  </si>
  <si>
    <t>Grants</t>
  </si>
  <si>
    <t>SMP</t>
  </si>
  <si>
    <t>Oth Char</t>
  </si>
  <si>
    <t>Lodge Design</t>
  </si>
  <si>
    <t>Pull Tab</t>
  </si>
  <si>
    <t>Tip Board</t>
  </si>
  <si>
    <t>Sum any sub-accounts to the base account number IF NOT SHOWN IN THE LIST</t>
  </si>
  <si>
    <t>There are 149 accounts in the list; not all accounts may have amounts</t>
  </si>
  <si>
    <t>NOTE: if the Lodge uses any sub-accounts shown in the list, enter those</t>
  </si>
  <si>
    <t>amounts; othersie, enter the total for the 5-digit Grand Lodge account</t>
  </si>
  <si>
    <t>number in the worksheet.</t>
  </si>
  <si>
    <t>Intra Lodge Rent Revenue (Overhead Allocation)</t>
  </si>
  <si>
    <t>Dividends/Realized Gains/(Loss) on Restricted Investments</t>
  </si>
  <si>
    <t>Unrealized Gains/(Losses) on Restricted Investments</t>
  </si>
  <si>
    <t>ATM/Juke Box</t>
  </si>
  <si>
    <t>Lodge Transfers to Restricted Funds</t>
  </si>
  <si>
    <t>Pull Tab Volunteer Expenses</t>
  </si>
  <si>
    <t>Grand Lodge Convention - Restricted Funds</t>
  </si>
  <si>
    <t>State Convention - Restricted Funds</t>
  </si>
  <si>
    <t>Janitorial Service - Restricted Funds</t>
  </si>
  <si>
    <t>Maintenance and Repairs - Restricted Funds</t>
  </si>
  <si>
    <t>Youth Programs (Hoop Shoot/Soccer Shoot/Youth Teams)</t>
  </si>
  <si>
    <t>Other Local Charity Expenses</t>
  </si>
  <si>
    <t>Intra Lodge Rent Expense (Overhead Allocation)</t>
  </si>
  <si>
    <t>Grand Lodge Convention -  Other Restricted</t>
  </si>
  <si>
    <t>Grand Lodge Convention - Lodge Designated</t>
  </si>
  <si>
    <t>State Convention - Other Restricted</t>
  </si>
  <si>
    <t>State Convention - Lodge Designated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</si>
</sst>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0" fontId="6" fillId="0" borderId="0" xfId="0" applyFont="1"/>
    <xf numFmtId="0" fontId="0" fillId="0" borderId="2" xfId="0" applyBorder="1"/>
    <xf numFmtId="4" fontId="4" fillId="2" borderId="3" xfId="0" applyNumberFormat="1" applyFont="1" applyFill="1" applyBorder="1" applyAlignment="1">
      <alignment horizontal="center"/>
    </xf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 applyAlignment="1">
      <alignment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/>
    </xf>
    <xf numFmtId="41" fontId="0" fillId="0" borderId="0" xfId="0" applyNumberFormat="1"/>
    <xf numFmtId="0" fontId="0" fillId="0" borderId="0" xfId="0" applyAlignment="1">
      <alignment horizontal="center"/>
    </xf>
    <xf numFmtId="44" fontId="3" fillId="0" borderId="0" xfId="1" applyFont="1"/>
    <xf numFmtId="44" fontId="4" fillId="0" borderId="0" xfId="0" applyNumberFormat="1" applyFont="1"/>
    <xf numFmtId="0" fontId="0" fillId="0" borderId="4" xfId="0" applyBorder="1" applyAlignment="1">
      <alignment horizontal="center"/>
    </xf>
    <xf numFmtId="44" fontId="0" fillId="0" borderId="0" xfId="0" applyNumberFormat="1"/>
    <xf numFmtId="44" fontId="3" fillId="0" borderId="0" xfId="1" applyFont="1" applyFill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3" fillId="3" borderId="3" xfId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G13" sqref="G13"/>
    </sheetView>
  </sheetViews>
  <sheetFormatPr defaultRowHeight="15" x14ac:dyDescent="0.25"/>
  <cols>
    <col min="1" max="8" width="9.7109375" customWidth="1"/>
  </cols>
  <sheetData>
    <row r="1" spans="1:8" ht="18.75" x14ac:dyDescent="0.3">
      <c r="A1" s="23" t="s">
        <v>89</v>
      </c>
      <c r="B1" s="23"/>
      <c r="C1" s="23"/>
      <c r="D1" s="23"/>
      <c r="E1" s="23"/>
      <c r="F1" s="23"/>
      <c r="G1" s="23"/>
      <c r="H1" s="23"/>
    </row>
    <row r="3" spans="1:8" x14ac:dyDescent="0.25">
      <c r="A3" t="s">
        <v>66</v>
      </c>
    </row>
    <row r="4" spans="1:8" x14ac:dyDescent="0.25">
      <c r="A4" t="s">
        <v>67</v>
      </c>
    </row>
    <row r="5" spans="1:8" x14ac:dyDescent="0.25">
      <c r="A5" t="s">
        <v>68</v>
      </c>
    </row>
    <row r="6" spans="1:8" x14ac:dyDescent="0.25">
      <c r="A6" t="s">
        <v>95</v>
      </c>
    </row>
    <row r="8" spans="1:8" x14ac:dyDescent="0.25">
      <c r="A8" s="24" t="s">
        <v>90</v>
      </c>
      <c r="B8" s="24"/>
      <c r="C8" s="24"/>
      <c r="D8" s="24"/>
      <c r="E8" s="24"/>
      <c r="F8" s="24"/>
      <c r="G8" s="24"/>
      <c r="H8" s="24"/>
    </row>
    <row r="9" spans="1:8" x14ac:dyDescent="0.25">
      <c r="A9" s="25" t="s">
        <v>91</v>
      </c>
      <c r="B9" s="25"/>
      <c r="C9" s="25"/>
      <c r="D9" s="25"/>
      <c r="E9" s="25"/>
      <c r="F9" s="25"/>
      <c r="G9" s="25"/>
      <c r="H9" s="25"/>
    </row>
    <row r="11" spans="1:8" x14ac:dyDescent="0.25">
      <c r="A11" s="16">
        <v>1</v>
      </c>
      <c r="B11" t="s">
        <v>72</v>
      </c>
    </row>
    <row r="12" spans="1:8" x14ac:dyDescent="0.25">
      <c r="B12" t="s">
        <v>94</v>
      </c>
    </row>
    <row r="13" spans="1:8" x14ac:dyDescent="0.25">
      <c r="B13" t="s">
        <v>73</v>
      </c>
    </row>
    <row r="14" spans="1:8" x14ac:dyDescent="0.25">
      <c r="B14" t="s">
        <v>69</v>
      </c>
    </row>
    <row r="16" spans="1:8" x14ac:dyDescent="0.25">
      <c r="A16" s="16">
        <v>2</v>
      </c>
      <c r="B16" t="s">
        <v>87</v>
      </c>
    </row>
    <row r="17" spans="1:2" x14ac:dyDescent="0.25">
      <c r="A17" s="16"/>
      <c r="B17" t="s">
        <v>88</v>
      </c>
    </row>
    <row r="19" spans="1:2" x14ac:dyDescent="0.25">
      <c r="A19" s="16">
        <v>3</v>
      </c>
      <c r="B19" t="s">
        <v>70</v>
      </c>
    </row>
    <row r="20" spans="1:2" x14ac:dyDescent="0.25">
      <c r="B20" t="s">
        <v>86</v>
      </c>
    </row>
    <row r="21" spans="1:2" x14ac:dyDescent="0.25">
      <c r="B21" t="s">
        <v>207</v>
      </c>
    </row>
    <row r="22" spans="1:2" x14ac:dyDescent="0.25">
      <c r="B22" t="s">
        <v>208</v>
      </c>
    </row>
    <row r="23" spans="1:2" x14ac:dyDescent="0.25">
      <c r="B23" t="s">
        <v>209</v>
      </c>
    </row>
    <row r="25" spans="1:2" x14ac:dyDescent="0.25">
      <c r="A25" s="16">
        <v>4</v>
      </c>
      <c r="B25" t="s">
        <v>71</v>
      </c>
    </row>
    <row r="26" spans="1:2" x14ac:dyDescent="0.25">
      <c r="B26" t="s">
        <v>74</v>
      </c>
    </row>
    <row r="27" spans="1:2" x14ac:dyDescent="0.25">
      <c r="B27" t="s">
        <v>79</v>
      </c>
    </row>
    <row r="29" spans="1:2" x14ac:dyDescent="0.25">
      <c r="A29" s="16">
        <v>5</v>
      </c>
      <c r="B29" t="s">
        <v>75</v>
      </c>
    </row>
    <row r="30" spans="1:2" x14ac:dyDescent="0.25">
      <c r="B30" t="s">
        <v>76</v>
      </c>
    </row>
    <row r="31" spans="1:2" x14ac:dyDescent="0.25">
      <c r="B31" t="s">
        <v>80</v>
      </c>
    </row>
    <row r="33" spans="1:2" x14ac:dyDescent="0.25">
      <c r="A33" s="16">
        <v>6</v>
      </c>
      <c r="B33" t="s">
        <v>77</v>
      </c>
    </row>
    <row r="34" spans="1:2" x14ac:dyDescent="0.25">
      <c r="B34" t="s">
        <v>78</v>
      </c>
    </row>
    <row r="35" spans="1:2" x14ac:dyDescent="0.25">
      <c r="B35" t="s">
        <v>81</v>
      </c>
    </row>
    <row r="36" spans="1:2" x14ac:dyDescent="0.25">
      <c r="B36" t="s">
        <v>82</v>
      </c>
    </row>
    <row r="37" spans="1:2" x14ac:dyDescent="0.25">
      <c r="B37" t="s">
        <v>92</v>
      </c>
    </row>
    <row r="38" spans="1:2" x14ac:dyDescent="0.25">
      <c r="B38" t="s">
        <v>93</v>
      </c>
    </row>
    <row r="40" spans="1:2" x14ac:dyDescent="0.25">
      <c r="A40" s="16">
        <v>7</v>
      </c>
      <c r="B40" t="s">
        <v>83</v>
      </c>
    </row>
    <row r="41" spans="1:2" x14ac:dyDescent="0.25">
      <c r="B41" t="s">
        <v>84</v>
      </c>
    </row>
    <row r="42" spans="1:2" x14ac:dyDescent="0.25">
      <c r="B42" t="s">
        <v>85</v>
      </c>
    </row>
  </sheetData>
  <sheetProtection selectLockedCells="1" selectUnlockedCells="1"/>
  <mergeCells count="3">
    <mergeCell ref="A1:H1"/>
    <mergeCell ref="A8:H8"/>
    <mergeCell ref="A9:H9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68"/>
  <sheetViews>
    <sheetView zoomScaleNormal="100" workbookViewId="0">
      <selection activeCell="C15" sqref="C15"/>
    </sheetView>
  </sheetViews>
  <sheetFormatPr defaultRowHeight="15" x14ac:dyDescent="0.25"/>
  <cols>
    <col min="2" max="2" width="75" bestFit="1" customWidth="1"/>
    <col min="3" max="3" width="12.7109375" customWidth="1"/>
    <col min="4" max="5" width="8.85546875" customWidth="1"/>
    <col min="6" max="6" width="9.5703125" customWidth="1"/>
    <col min="7" max="7" width="8.85546875" customWidth="1"/>
    <col min="8" max="8" width="9.42578125" customWidth="1"/>
    <col min="9" max="9" width="13.85546875" style="5" customWidth="1"/>
    <col min="10" max="10" width="12.7109375" style="5" customWidth="1"/>
    <col min="11" max="13" width="10.7109375" customWidth="1"/>
    <col min="14" max="14" width="1.7109375" customWidth="1"/>
    <col min="15" max="15" width="12.28515625" hidden="1" customWidth="1"/>
    <col min="16" max="19" width="11.28515625" hidden="1" customWidth="1"/>
    <col min="20" max="21" width="12.28515625" hidden="1" customWidth="1"/>
    <col min="22" max="22" width="11.28515625" hidden="1" customWidth="1"/>
    <col min="23" max="23" width="12.7109375" hidden="1" customWidth="1"/>
    <col min="24" max="24" width="11.28515625" hidden="1" customWidth="1"/>
  </cols>
  <sheetData>
    <row r="1" spans="1:24" ht="23.25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24" x14ac:dyDescent="0.25">
      <c r="A3" t="s">
        <v>1</v>
      </c>
      <c r="E3" t="s">
        <v>44</v>
      </c>
    </row>
    <row r="4" spans="1:24" x14ac:dyDescent="0.25">
      <c r="E4" t="s">
        <v>65</v>
      </c>
    </row>
    <row r="5" spans="1:24" x14ac:dyDescent="0.25">
      <c r="A5" t="s">
        <v>2</v>
      </c>
      <c r="C5" s="14">
        <v>2023</v>
      </c>
    </row>
    <row r="6" spans="1:24" x14ac:dyDescent="0.25">
      <c r="E6" s="1" t="s">
        <v>45</v>
      </c>
      <c r="F6" s="4" t="str">
        <f>CONCATENATE("3/31/",C5)</f>
        <v>3/31/2023</v>
      </c>
      <c r="H6" s="1" t="s">
        <v>46</v>
      </c>
      <c r="I6" s="6" t="str">
        <f>CONCATENATE("YECLOSE",C5)</f>
        <v>YECLOSE2023</v>
      </c>
    </row>
    <row r="7" spans="1:24" x14ac:dyDescent="0.25">
      <c r="A7" t="s">
        <v>64</v>
      </c>
    </row>
    <row r="8" spans="1:24" x14ac:dyDescent="0.25">
      <c r="B8" s="2" t="s">
        <v>60</v>
      </c>
      <c r="E8" s="30" t="s">
        <v>3</v>
      </c>
      <c r="F8" s="31"/>
      <c r="G8" s="31"/>
      <c r="H8" s="32"/>
      <c r="I8" s="9" t="s">
        <v>47</v>
      </c>
      <c r="J8" s="9" t="s">
        <v>48</v>
      </c>
      <c r="K8" s="30" t="s">
        <v>58</v>
      </c>
      <c r="L8" s="31"/>
      <c r="M8" s="32"/>
    </row>
    <row r="9" spans="1:24" x14ac:dyDescent="0.25">
      <c r="B9" s="7" t="s">
        <v>205</v>
      </c>
      <c r="E9" s="11" t="s">
        <v>49</v>
      </c>
      <c r="F9" s="8"/>
      <c r="G9" s="8"/>
      <c r="H9" s="12"/>
      <c r="I9" s="10" t="str">
        <f>IF($O$13&gt;0,$O$13," ")</f>
        <v xml:space="preserve"> </v>
      </c>
      <c r="J9" s="10" t="str">
        <f>IF($O$13&lt;0,($O$13*-1)," ")</f>
        <v xml:space="preserve"> </v>
      </c>
      <c r="K9" s="27" t="str">
        <f>CONCATENATE("Restricted Funds Close - FYE ",$C$5)</f>
        <v>Restricted Funds Close - FYE 2023</v>
      </c>
      <c r="L9" s="28"/>
      <c r="M9" s="29"/>
    </row>
    <row r="10" spans="1:24" x14ac:dyDescent="0.25">
      <c r="B10" t="s">
        <v>206</v>
      </c>
      <c r="E10" s="11" t="s">
        <v>50</v>
      </c>
      <c r="F10" s="8"/>
      <c r="G10" s="8"/>
      <c r="H10" s="12"/>
      <c r="I10" s="10" t="str">
        <f>J9</f>
        <v xml:space="preserve"> </v>
      </c>
      <c r="J10" s="10" t="str">
        <f>I9</f>
        <v xml:space="preserve"> </v>
      </c>
      <c r="K10" s="27" t="str">
        <f>CONCATENATE("Restricted Funds Close - FYE ",$C$5)</f>
        <v>Restricted Funds Close - FYE 2023</v>
      </c>
      <c r="L10" s="28"/>
      <c r="M10" s="29"/>
    </row>
    <row r="11" spans="1:24" x14ac:dyDescent="0.25">
      <c r="A11" t="s">
        <v>43</v>
      </c>
      <c r="E11" s="11" t="s">
        <v>51</v>
      </c>
      <c r="F11" s="8"/>
      <c r="G11" s="8"/>
      <c r="H11" s="12"/>
      <c r="I11" s="10" t="str">
        <f>IF($P$13&gt;0,$P$13," ")</f>
        <v xml:space="preserve"> </v>
      </c>
      <c r="J11" s="10" t="str">
        <f>IF($P$13&lt;0,($P$13*-1)," ")</f>
        <v xml:space="preserve"> </v>
      </c>
      <c r="K11" s="27" t="str">
        <f>CONCATENATE("Restricted Funds Close - FYE ",$C$5)</f>
        <v>Restricted Funds Close - FYE 2023</v>
      </c>
      <c r="L11" s="28"/>
      <c r="M11" s="29"/>
      <c r="O11" t="s">
        <v>196</v>
      </c>
      <c r="P11" t="s">
        <v>197</v>
      </c>
      <c r="Q11" t="s">
        <v>198</v>
      </c>
      <c r="R11" t="s">
        <v>199</v>
      </c>
      <c r="S11" t="s">
        <v>200</v>
      </c>
      <c r="T11" t="s">
        <v>203</v>
      </c>
      <c r="U11" t="s">
        <v>204</v>
      </c>
      <c r="V11" t="s">
        <v>201</v>
      </c>
      <c r="W11" t="s">
        <v>202</v>
      </c>
    </row>
    <row r="12" spans="1:24" x14ac:dyDescent="0.25">
      <c r="A12" t="s">
        <v>61</v>
      </c>
      <c r="E12" s="11" t="s">
        <v>50</v>
      </c>
      <c r="F12" s="8"/>
      <c r="G12" s="8"/>
      <c r="H12" s="12"/>
      <c r="I12" s="10" t="str">
        <f>J11</f>
        <v xml:space="preserve"> </v>
      </c>
      <c r="J12" s="10" t="str">
        <f>I11</f>
        <v xml:space="preserve"> </v>
      </c>
      <c r="K12" s="27" t="str">
        <f>CONCATENATE("Restricted Funds Close - FYE ",$C$5)</f>
        <v>Restricted Funds Close - FYE 2023</v>
      </c>
      <c r="L12" s="28"/>
      <c r="M12" s="29"/>
      <c r="O12" s="17">
        <v>29010</v>
      </c>
      <c r="P12" s="17">
        <v>29011</v>
      </c>
      <c r="Q12" s="17">
        <v>29013</v>
      </c>
      <c r="R12" s="17">
        <v>29014</v>
      </c>
      <c r="S12" s="17">
        <v>29015</v>
      </c>
      <c r="T12" s="17">
        <v>29016</v>
      </c>
      <c r="U12" s="17">
        <v>29017</v>
      </c>
      <c r="V12" s="17">
        <v>29018</v>
      </c>
      <c r="W12" s="17">
        <v>29020</v>
      </c>
      <c r="X12" s="17">
        <v>29110</v>
      </c>
    </row>
    <row r="13" spans="1:24" x14ac:dyDescent="0.25">
      <c r="E13" s="11" t="s">
        <v>59</v>
      </c>
      <c r="F13" s="8"/>
      <c r="G13" s="8"/>
      <c r="H13" s="12"/>
      <c r="I13" s="10" t="str">
        <f>IF($Q$13&gt;0,$Q$13," ")</f>
        <v xml:space="preserve"> </v>
      </c>
      <c r="J13" s="10" t="str">
        <f>IF($Q$13&lt;0,($Q$13*-1)," ")</f>
        <v xml:space="preserve"> </v>
      </c>
      <c r="K13" s="27" t="str">
        <f>CONCATENATE("Restricted Funds Close - FYE ",$C$5)</f>
        <v>Restricted Funds Close - FYE 2023</v>
      </c>
      <c r="L13" s="28"/>
      <c r="M13" s="29"/>
      <c r="O13" s="19">
        <f t="shared" ref="O13:X13" si="0">SUM(O15:O167)</f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19">
        <f t="shared" si="0"/>
        <v>0</v>
      </c>
      <c r="U13" s="19">
        <f t="shared" si="0"/>
        <v>0</v>
      </c>
      <c r="V13" s="19">
        <f t="shared" si="0"/>
        <v>0</v>
      </c>
      <c r="W13" s="19">
        <f t="shared" si="0"/>
        <v>0</v>
      </c>
      <c r="X13" s="19">
        <f t="shared" si="0"/>
        <v>0</v>
      </c>
    </row>
    <row r="14" spans="1:24" s="3" customFormat="1" x14ac:dyDescent="0.25">
      <c r="A14" s="33" t="s">
        <v>3</v>
      </c>
      <c r="B14" s="34"/>
      <c r="C14" s="15" t="s">
        <v>42</v>
      </c>
      <c r="E14" s="11" t="s">
        <v>50</v>
      </c>
      <c r="F14" s="8"/>
      <c r="G14" s="8"/>
      <c r="H14" s="13"/>
      <c r="I14" s="10" t="str">
        <f>J13</f>
        <v xml:space="preserve"> </v>
      </c>
      <c r="J14" s="10" t="str">
        <f>I13</f>
        <v xml:space="preserve"> </v>
      </c>
      <c r="K14" s="27" t="str">
        <f>CONCATENATE("Restricted Funds Close - FYE ",$C$5)</f>
        <v>Restricted Funds Close - FYE 2023</v>
      </c>
      <c r="L14" s="28"/>
      <c r="M14" s="29"/>
    </row>
    <row r="15" spans="1:24" x14ac:dyDescent="0.25">
      <c r="A15" s="20">
        <v>90100</v>
      </c>
      <c r="B15" s="8" t="s">
        <v>4</v>
      </c>
      <c r="C15" s="35"/>
      <c r="D15" s="21"/>
      <c r="E15" s="11" t="s">
        <v>52</v>
      </c>
      <c r="F15" s="8"/>
      <c r="G15" s="8"/>
      <c r="H15" s="12"/>
      <c r="I15" s="10" t="str">
        <f>IF($R$13&gt;0,$R$13," ")</f>
        <v xml:space="preserve"> </v>
      </c>
      <c r="J15" s="10" t="str">
        <f>IF($R$13&lt;0,($R$13*-1)," ")</f>
        <v xml:space="preserve"> </v>
      </c>
      <c r="K15" s="27" t="str">
        <f>CONCATENATE("Restricted Funds Close - FYE ",$C$5)</f>
        <v>Restricted Funds Close - FYE 2023</v>
      </c>
      <c r="L15" s="28"/>
      <c r="M15" s="29"/>
      <c r="N15" s="21"/>
      <c r="O15" s="18">
        <f>C15*-1</f>
        <v>0</v>
      </c>
      <c r="P15" s="18"/>
      <c r="Q15" s="18"/>
      <c r="R15" s="18"/>
      <c r="S15" s="18"/>
      <c r="T15" s="18"/>
      <c r="U15" s="18"/>
      <c r="V15" s="18"/>
      <c r="W15" s="18"/>
      <c r="X15" s="18"/>
    </row>
    <row r="16" spans="1:24" x14ac:dyDescent="0.25">
      <c r="A16" s="20">
        <v>90102</v>
      </c>
      <c r="B16" s="8" t="s">
        <v>16</v>
      </c>
      <c r="C16" s="35"/>
      <c r="E16" s="11" t="s">
        <v>50</v>
      </c>
      <c r="F16" s="8"/>
      <c r="G16" s="8"/>
      <c r="H16" s="12"/>
      <c r="I16" s="10" t="str">
        <f>J15</f>
        <v xml:space="preserve"> </v>
      </c>
      <c r="J16" s="10" t="str">
        <f>I15</f>
        <v xml:space="preserve"> </v>
      </c>
      <c r="K16" s="27" t="str">
        <f>CONCATENATE("Restricted Funds Close - FYE ",$C$5)</f>
        <v>Restricted Funds Close - FYE 2023</v>
      </c>
      <c r="L16" s="28"/>
      <c r="M16" s="29"/>
      <c r="N16" s="21"/>
      <c r="O16" s="18"/>
      <c r="P16" s="18"/>
      <c r="Q16" s="18"/>
      <c r="R16" s="18"/>
      <c r="S16" s="18"/>
      <c r="T16" s="18">
        <f>C16*-1</f>
        <v>0</v>
      </c>
      <c r="U16" s="18"/>
      <c r="V16" s="18"/>
      <c r="W16" s="18"/>
      <c r="X16" s="18"/>
    </row>
    <row r="17" spans="1:24" x14ac:dyDescent="0.25">
      <c r="A17" s="20">
        <v>90103</v>
      </c>
      <c r="B17" s="8" t="s">
        <v>5</v>
      </c>
      <c r="C17" s="35"/>
      <c r="E17" s="11" t="s">
        <v>53</v>
      </c>
      <c r="F17" s="8"/>
      <c r="G17" s="8"/>
      <c r="H17" s="12"/>
      <c r="I17" s="10" t="str">
        <f>IF($S$13&gt;0,$S$13," ")</f>
        <v xml:space="preserve"> </v>
      </c>
      <c r="J17" s="10" t="str">
        <f>IF($S$13&lt;0,($S$13*-1)," ")</f>
        <v xml:space="preserve"> </v>
      </c>
      <c r="K17" s="27" t="str">
        <f>CONCATENATE("Restricted Funds Close - FYE ",$C$5)</f>
        <v>Restricted Funds Close - FYE 2023</v>
      </c>
      <c r="L17" s="28"/>
      <c r="M17" s="29"/>
      <c r="N17" s="21"/>
      <c r="O17" s="18">
        <f>C17*-1</f>
        <v>0</v>
      </c>
      <c r="P17" s="18"/>
      <c r="Q17" s="18"/>
      <c r="R17" s="18"/>
      <c r="S17" s="18"/>
      <c r="T17" s="18"/>
      <c r="U17" s="18"/>
      <c r="V17" s="18"/>
      <c r="W17" s="18"/>
      <c r="X17" s="18"/>
    </row>
    <row r="18" spans="1:24" x14ac:dyDescent="0.25">
      <c r="A18" s="20">
        <v>90105</v>
      </c>
      <c r="B18" s="8" t="s">
        <v>6</v>
      </c>
      <c r="C18" s="35"/>
      <c r="E18" s="11" t="s">
        <v>50</v>
      </c>
      <c r="F18" s="8"/>
      <c r="G18" s="8"/>
      <c r="H18" s="12"/>
      <c r="I18" s="10" t="str">
        <f>J17</f>
        <v xml:space="preserve"> </v>
      </c>
      <c r="J18" s="10" t="str">
        <f>I17</f>
        <v xml:space="preserve"> </v>
      </c>
      <c r="K18" s="27" t="str">
        <f>CONCATENATE("Restricted Funds Close - FYE ",$C$5)</f>
        <v>Restricted Funds Close - FYE 2023</v>
      </c>
      <c r="L18" s="28"/>
      <c r="M18" s="29"/>
      <c r="N18" s="21"/>
      <c r="O18" s="18">
        <f>C18*-1</f>
        <v>0</v>
      </c>
      <c r="P18" s="18"/>
      <c r="Q18" s="18"/>
      <c r="R18" s="18"/>
      <c r="S18" s="18"/>
      <c r="T18" s="18"/>
      <c r="U18" s="18"/>
      <c r="V18" s="18"/>
      <c r="W18" s="18"/>
      <c r="X18" s="18"/>
    </row>
    <row r="19" spans="1:24" x14ac:dyDescent="0.25">
      <c r="A19" s="20">
        <v>90110</v>
      </c>
      <c r="B19" s="8" t="s">
        <v>17</v>
      </c>
      <c r="C19" s="35"/>
      <c r="E19" s="11" t="s">
        <v>110</v>
      </c>
      <c r="F19" s="8"/>
      <c r="G19" s="8"/>
      <c r="H19" s="12"/>
      <c r="I19" s="10" t="str">
        <f>IF($T$13&gt;0,$T$13," ")</f>
        <v xml:space="preserve"> </v>
      </c>
      <c r="J19" s="10" t="str">
        <f>IF($T$13&lt;0,($T$13*-1)," ")</f>
        <v xml:space="preserve"> </v>
      </c>
      <c r="K19" s="27" t="str">
        <f>CONCATENATE("Restricted Funds Close - FYE ",$C$5)</f>
        <v>Restricted Funds Close - FYE 2023</v>
      </c>
      <c r="L19" s="28"/>
      <c r="M19" s="29"/>
      <c r="N19" s="21"/>
      <c r="O19" s="18"/>
      <c r="P19" s="18">
        <f>C19*-1</f>
        <v>0</v>
      </c>
      <c r="Q19" s="18"/>
      <c r="R19" s="18"/>
      <c r="S19" s="18"/>
      <c r="T19" s="18"/>
      <c r="U19" s="18"/>
      <c r="V19" s="18"/>
      <c r="W19" s="18"/>
      <c r="X19" s="18"/>
    </row>
    <row r="20" spans="1:24" x14ac:dyDescent="0.25">
      <c r="A20" s="20">
        <v>90120</v>
      </c>
      <c r="B20" s="8" t="s">
        <v>96</v>
      </c>
      <c r="C20" s="35"/>
      <c r="E20" s="11" t="s">
        <v>50</v>
      </c>
      <c r="F20" s="8"/>
      <c r="G20" s="8"/>
      <c r="H20" s="12"/>
      <c r="I20" s="10" t="str">
        <f>J19</f>
        <v xml:space="preserve"> </v>
      </c>
      <c r="J20" s="10" t="str">
        <f>I19</f>
        <v xml:space="preserve"> </v>
      </c>
      <c r="K20" s="27" t="str">
        <f>CONCATENATE("Restricted Funds Close - FYE ",$C$5)</f>
        <v>Restricted Funds Close - FYE 2023</v>
      </c>
      <c r="L20" s="28"/>
      <c r="M20" s="29"/>
      <c r="N20" s="21"/>
      <c r="O20" s="18"/>
      <c r="P20" s="18"/>
      <c r="Q20" s="18"/>
      <c r="R20" s="18"/>
      <c r="S20" s="18"/>
      <c r="T20" s="18"/>
      <c r="U20" s="18">
        <f>C20*-1</f>
        <v>0</v>
      </c>
      <c r="V20" s="18"/>
      <c r="W20" s="18"/>
      <c r="X20" s="18"/>
    </row>
    <row r="21" spans="1:24" x14ac:dyDescent="0.25">
      <c r="A21" s="20">
        <v>90121</v>
      </c>
      <c r="B21" s="8" t="s">
        <v>210</v>
      </c>
      <c r="C21" s="35"/>
      <c r="E21" s="11" t="s">
        <v>111</v>
      </c>
      <c r="F21" s="8"/>
      <c r="G21" s="8"/>
      <c r="H21" s="12"/>
      <c r="I21" s="10" t="str">
        <f>IF($U$13&gt;0,$U$13," ")</f>
        <v xml:space="preserve"> </v>
      </c>
      <c r="J21" s="10" t="str">
        <f>IF($U$13&lt;0,($U$13*-1)," ")</f>
        <v xml:space="preserve"> </v>
      </c>
      <c r="K21" s="27" t="str">
        <f>CONCATENATE("Restricted Funds Close - FYE ",$C$5)</f>
        <v>Restricted Funds Close - FYE 2023</v>
      </c>
      <c r="L21" s="28"/>
      <c r="M21" s="29"/>
      <c r="N21" s="21"/>
      <c r="O21" s="18"/>
      <c r="P21" s="18">
        <f>C21*-1</f>
        <v>0</v>
      </c>
      <c r="Q21" s="18"/>
      <c r="R21" s="18"/>
      <c r="S21" s="18"/>
      <c r="T21" s="18"/>
      <c r="U21" s="18"/>
      <c r="V21" s="18"/>
      <c r="W21" s="18"/>
      <c r="X21" s="18"/>
    </row>
    <row r="22" spans="1:24" x14ac:dyDescent="0.25">
      <c r="A22" s="20">
        <v>90125</v>
      </c>
      <c r="B22" s="8" t="s">
        <v>211</v>
      </c>
      <c r="C22" s="35"/>
      <c r="E22" s="11" t="s">
        <v>50</v>
      </c>
      <c r="F22" s="8"/>
      <c r="G22" s="8"/>
      <c r="H22" s="12"/>
      <c r="I22" s="10" t="str">
        <f>J21</f>
        <v xml:space="preserve"> </v>
      </c>
      <c r="J22" s="10" t="str">
        <f>I21</f>
        <v xml:space="preserve"> </v>
      </c>
      <c r="K22" s="27" t="str">
        <f>CONCATENATE("Restricted Funds Close - FYE ",$C$5)</f>
        <v>Restricted Funds Close - FYE 2023</v>
      </c>
      <c r="L22" s="28"/>
      <c r="M22" s="29"/>
      <c r="N22" s="21"/>
      <c r="O22" s="18"/>
      <c r="P22" s="18">
        <f>C22*-1</f>
        <v>0</v>
      </c>
      <c r="Q22" s="18"/>
      <c r="R22" s="18"/>
      <c r="S22" s="18"/>
      <c r="T22" s="18"/>
      <c r="U22" s="18"/>
      <c r="V22" s="18"/>
      <c r="W22" s="18"/>
      <c r="X22" s="18"/>
    </row>
    <row r="23" spans="1:24" x14ac:dyDescent="0.25">
      <c r="A23" s="20">
        <v>90126</v>
      </c>
      <c r="B23" s="8" t="s">
        <v>212</v>
      </c>
      <c r="C23" s="35"/>
      <c r="E23" s="11" t="s">
        <v>54</v>
      </c>
      <c r="F23" s="8"/>
      <c r="G23" s="8"/>
      <c r="H23" s="12"/>
      <c r="I23" s="10" t="str">
        <f>IF($V$13&gt;0,$V$13," ")</f>
        <v xml:space="preserve"> </v>
      </c>
      <c r="J23" s="10" t="str">
        <f>IF($V$13&lt;0,($V$13*-1)," ")</f>
        <v xml:space="preserve"> </v>
      </c>
      <c r="K23" s="27" t="str">
        <f>CONCATENATE("Restricted Funds Close - FYE ",$C$5)</f>
        <v>Restricted Funds Close - FYE 2023</v>
      </c>
      <c r="L23" s="28"/>
      <c r="M23" s="29"/>
      <c r="N23" s="21"/>
      <c r="O23" s="18"/>
      <c r="P23" s="18">
        <f>C23*-1</f>
        <v>0</v>
      </c>
      <c r="Q23" s="18"/>
      <c r="R23" s="18"/>
      <c r="S23" s="18"/>
      <c r="T23" s="18"/>
      <c r="U23" s="18"/>
      <c r="V23" s="18"/>
      <c r="W23" s="18"/>
      <c r="X23" s="18"/>
    </row>
    <row r="24" spans="1:24" x14ac:dyDescent="0.25">
      <c r="A24" s="20">
        <v>90186</v>
      </c>
      <c r="B24" s="8" t="s">
        <v>213</v>
      </c>
      <c r="C24" s="35"/>
      <c r="E24" s="11" t="s">
        <v>50</v>
      </c>
      <c r="F24" s="8"/>
      <c r="G24" s="8"/>
      <c r="H24" s="12"/>
      <c r="I24" s="10" t="str">
        <f>J23</f>
        <v xml:space="preserve"> </v>
      </c>
      <c r="J24" s="10" t="str">
        <f>I23</f>
        <v xml:space="preserve"> </v>
      </c>
      <c r="K24" s="27" t="str">
        <f>CONCATENATE("Restricted Funds Close - FYE ",$C$5)</f>
        <v>Restricted Funds Close - FYE 2023</v>
      </c>
      <c r="L24" s="28"/>
      <c r="M24" s="29"/>
      <c r="N24" s="21"/>
      <c r="O24" s="18"/>
      <c r="P24" s="18"/>
      <c r="Q24" s="18"/>
      <c r="R24" s="18"/>
      <c r="S24" s="18"/>
      <c r="T24" s="18"/>
      <c r="U24" s="18"/>
      <c r="V24" s="18"/>
      <c r="W24" s="18">
        <f>C24*-1</f>
        <v>0</v>
      </c>
      <c r="X24" s="18"/>
    </row>
    <row r="25" spans="1:24" x14ac:dyDescent="0.25">
      <c r="A25" s="20">
        <v>90201</v>
      </c>
      <c r="B25" s="8" t="s">
        <v>22</v>
      </c>
      <c r="C25" s="35"/>
      <c r="E25" s="11" t="s">
        <v>55</v>
      </c>
      <c r="F25" s="8"/>
      <c r="G25" s="8"/>
      <c r="H25" s="12"/>
      <c r="I25" s="10" t="str">
        <f>IF($W$13&gt;0,$W$13," ")</f>
        <v xml:space="preserve"> </v>
      </c>
      <c r="J25" s="10" t="str">
        <f>IF($W$13&lt;0,($W$13*-1)," ")</f>
        <v xml:space="preserve"> </v>
      </c>
      <c r="K25" s="27" t="str">
        <f>CONCATENATE("Restricted Funds Close - FYE ",$C$5)</f>
        <v>Restricted Funds Close - FYE 2023</v>
      </c>
      <c r="L25" s="28"/>
      <c r="M25" s="29"/>
      <c r="N25" s="21"/>
      <c r="O25" s="18"/>
      <c r="P25" s="18"/>
      <c r="Q25" s="18">
        <f>C25*-1</f>
        <v>0</v>
      </c>
      <c r="R25" s="18"/>
      <c r="S25" s="18"/>
      <c r="T25" s="18"/>
      <c r="U25" s="18"/>
      <c r="V25" s="18"/>
      <c r="W25" s="18"/>
      <c r="X25" s="18"/>
    </row>
    <row r="26" spans="1:24" x14ac:dyDescent="0.25">
      <c r="A26" s="20">
        <v>90202</v>
      </c>
      <c r="B26" s="8" t="s">
        <v>26</v>
      </c>
      <c r="C26" s="35"/>
      <c r="E26" s="11" t="s">
        <v>50</v>
      </c>
      <c r="F26" s="8"/>
      <c r="G26" s="8"/>
      <c r="H26" s="12"/>
      <c r="I26" s="10" t="str">
        <f>J25</f>
        <v xml:space="preserve"> </v>
      </c>
      <c r="J26" s="10" t="str">
        <f>I25</f>
        <v xml:space="preserve"> </v>
      </c>
      <c r="K26" s="27" t="str">
        <f>CONCATENATE("Restricted Funds Close - FYE ",$C$5)</f>
        <v>Restricted Funds Close - FYE 2023</v>
      </c>
      <c r="L26" s="28"/>
      <c r="M26" s="29"/>
      <c r="N26" s="21"/>
      <c r="O26" s="18"/>
      <c r="P26" s="18"/>
      <c r="Q26" s="18"/>
      <c r="R26" s="18"/>
      <c r="S26" s="18">
        <f>C26*-1</f>
        <v>0</v>
      </c>
      <c r="T26" s="18"/>
      <c r="U26" s="18"/>
      <c r="V26" s="18"/>
      <c r="W26" s="18"/>
      <c r="X26" s="18"/>
    </row>
    <row r="27" spans="1:24" x14ac:dyDescent="0.25">
      <c r="A27" s="20">
        <v>90205</v>
      </c>
      <c r="B27" s="8" t="s">
        <v>28</v>
      </c>
      <c r="C27" s="35"/>
      <c r="E27" s="11" t="s">
        <v>56</v>
      </c>
      <c r="F27" s="8"/>
      <c r="G27" s="8"/>
      <c r="H27" s="12"/>
      <c r="I27" s="10" t="str">
        <f>IF($X$13&gt;0,$X$13," ")</f>
        <v xml:space="preserve"> </v>
      </c>
      <c r="J27" s="10" t="str">
        <f>IF($X$13&lt;0,($X$13*-1)," ")</f>
        <v xml:space="preserve"> </v>
      </c>
      <c r="K27" s="27" t="str">
        <f>CONCATENATE("Restricted Funds Close - FYE ",$C$5)</f>
        <v>Restricted Funds Close - FYE 2023</v>
      </c>
      <c r="L27" s="28"/>
      <c r="M27" s="29"/>
      <c r="N27" s="21"/>
      <c r="O27" s="18"/>
      <c r="P27" s="18"/>
      <c r="Q27" s="18"/>
      <c r="R27" s="18"/>
      <c r="S27" s="18"/>
      <c r="T27" s="18"/>
      <c r="U27" s="18"/>
      <c r="V27" s="18">
        <f>C27*-1</f>
        <v>0</v>
      </c>
      <c r="W27" s="18"/>
      <c r="X27" s="18"/>
    </row>
    <row r="28" spans="1:24" x14ac:dyDescent="0.25">
      <c r="A28" s="20">
        <v>90214</v>
      </c>
      <c r="B28" s="8" t="s">
        <v>24</v>
      </c>
      <c r="C28" s="35"/>
      <c r="E28" s="11" t="s">
        <v>57</v>
      </c>
      <c r="F28" s="8"/>
      <c r="G28" s="8"/>
      <c r="H28" s="12"/>
      <c r="I28" s="10" t="str">
        <f>J27</f>
        <v xml:space="preserve"> </v>
      </c>
      <c r="J28" s="10" t="str">
        <f>I27</f>
        <v xml:space="preserve"> </v>
      </c>
      <c r="K28" s="27" t="str">
        <f>CONCATENATE("Restricted Funds Close - FYE ",$C$5)</f>
        <v>Restricted Funds Close - FYE 2023</v>
      </c>
      <c r="L28" s="28"/>
      <c r="M28" s="29"/>
      <c r="N28" s="21"/>
      <c r="O28" s="18"/>
      <c r="P28" s="18"/>
      <c r="Q28" s="18"/>
      <c r="R28" s="18">
        <f>C28*-1</f>
        <v>0</v>
      </c>
      <c r="S28" s="18"/>
      <c r="T28" s="18"/>
      <c r="U28" s="18"/>
      <c r="V28" s="18"/>
      <c r="W28" s="18"/>
      <c r="X28" s="18"/>
    </row>
    <row r="29" spans="1:24" x14ac:dyDescent="0.25">
      <c r="A29" s="20">
        <v>90230</v>
      </c>
      <c r="B29" s="8" t="s">
        <v>29</v>
      </c>
      <c r="C29" s="35"/>
      <c r="N29" s="21"/>
      <c r="O29" s="18"/>
      <c r="P29" s="18"/>
      <c r="Q29" s="18"/>
      <c r="R29" s="18"/>
      <c r="S29" s="18"/>
      <c r="T29" s="18"/>
      <c r="U29" s="18"/>
      <c r="V29" s="18">
        <f>C29*-1</f>
        <v>0</v>
      </c>
      <c r="W29" s="18"/>
      <c r="X29" s="18"/>
    </row>
    <row r="30" spans="1:24" x14ac:dyDescent="0.25">
      <c r="A30" s="20">
        <v>91000</v>
      </c>
      <c r="B30" s="8" t="s">
        <v>40</v>
      </c>
      <c r="C30" s="35"/>
      <c r="N30" s="21"/>
      <c r="O30" s="18"/>
      <c r="P30" s="18"/>
      <c r="Q30" s="18"/>
      <c r="R30" s="18"/>
      <c r="S30" s="18"/>
      <c r="T30" s="18"/>
      <c r="U30" s="18"/>
      <c r="V30" s="18"/>
      <c r="W30" s="18"/>
      <c r="X30" s="18">
        <f>C30*-1</f>
        <v>0</v>
      </c>
    </row>
    <row r="31" spans="1:24" x14ac:dyDescent="0.25">
      <c r="A31" s="20">
        <v>91050</v>
      </c>
      <c r="B31" s="8" t="s">
        <v>30</v>
      </c>
      <c r="C31" s="35"/>
      <c r="E31" t="s">
        <v>62</v>
      </c>
      <c r="N31" s="21"/>
      <c r="O31" s="22"/>
      <c r="P31" s="22"/>
      <c r="Q31" s="22"/>
      <c r="R31" s="22">
        <f>C31*-1</f>
        <v>0</v>
      </c>
      <c r="S31" s="22"/>
      <c r="T31" s="22"/>
      <c r="U31" s="22"/>
      <c r="V31" s="22"/>
      <c r="W31" s="22"/>
      <c r="X31" s="22"/>
    </row>
    <row r="32" spans="1:24" x14ac:dyDescent="0.25">
      <c r="A32" s="20">
        <v>91051</v>
      </c>
      <c r="B32" s="8" t="s">
        <v>214</v>
      </c>
      <c r="C32" s="35"/>
      <c r="E32" t="s">
        <v>63</v>
      </c>
      <c r="N32" s="21"/>
      <c r="O32" s="22"/>
      <c r="P32" s="22"/>
      <c r="Q32" s="22"/>
      <c r="R32" s="22"/>
      <c r="S32" s="22"/>
      <c r="T32" s="22"/>
      <c r="U32" s="22"/>
      <c r="V32" s="22"/>
      <c r="W32" s="22">
        <f>C32*-1</f>
        <v>0</v>
      </c>
      <c r="X32" s="22"/>
    </row>
    <row r="33" spans="1:24" x14ac:dyDescent="0.25">
      <c r="A33" s="20">
        <v>92001</v>
      </c>
      <c r="B33" s="8" t="s">
        <v>7</v>
      </c>
      <c r="C33" s="35"/>
      <c r="N33" s="21"/>
      <c r="O33" s="22">
        <f>C33</f>
        <v>0</v>
      </c>
      <c r="P33" s="22"/>
      <c r="Q33" s="22"/>
      <c r="R33" s="22"/>
      <c r="S33" s="22"/>
      <c r="T33" s="22"/>
      <c r="U33" s="22"/>
      <c r="V33" s="22"/>
      <c r="W33" s="22"/>
      <c r="X33" s="22"/>
    </row>
    <row r="34" spans="1:24" x14ac:dyDescent="0.25">
      <c r="A34" s="20">
        <v>92002</v>
      </c>
      <c r="B34" s="8" t="s">
        <v>18</v>
      </c>
      <c r="C34" s="35"/>
      <c r="N34" s="21"/>
      <c r="O34" s="22"/>
      <c r="P34" s="22"/>
      <c r="Q34" s="22"/>
      <c r="R34" s="22"/>
      <c r="S34" s="22"/>
      <c r="T34" s="22">
        <f>C34</f>
        <v>0</v>
      </c>
      <c r="U34" s="22"/>
      <c r="V34" s="22"/>
      <c r="W34" s="22"/>
      <c r="X34" s="22"/>
    </row>
    <row r="35" spans="1:24" x14ac:dyDescent="0.25">
      <c r="A35" s="20">
        <v>92003</v>
      </c>
      <c r="B35" s="8" t="s">
        <v>8</v>
      </c>
      <c r="C35" s="35"/>
      <c r="N35" s="21"/>
      <c r="O35" s="22">
        <f>C35</f>
        <v>0</v>
      </c>
      <c r="P35" s="22"/>
      <c r="Q35" s="22"/>
      <c r="R35" s="22"/>
      <c r="S35" s="22"/>
      <c r="T35" s="22"/>
      <c r="U35" s="22"/>
      <c r="V35" s="22"/>
      <c r="W35" s="22"/>
      <c r="X35" s="22"/>
    </row>
    <row r="36" spans="1:24" x14ac:dyDescent="0.25">
      <c r="A36" s="20">
        <v>92004</v>
      </c>
      <c r="B36" s="8" t="s">
        <v>97</v>
      </c>
      <c r="C36" s="35"/>
      <c r="N36" s="21"/>
      <c r="O36" s="22"/>
      <c r="P36" s="22"/>
      <c r="Q36" s="22"/>
      <c r="R36" s="22"/>
      <c r="S36" s="22"/>
      <c r="T36" s="22"/>
      <c r="U36" s="22">
        <f>C36</f>
        <v>0</v>
      </c>
      <c r="V36" s="22"/>
      <c r="W36" s="22"/>
      <c r="X36" s="22"/>
    </row>
    <row r="37" spans="1:24" x14ac:dyDescent="0.25">
      <c r="A37" s="20">
        <v>92005</v>
      </c>
      <c r="B37" s="8" t="s">
        <v>9</v>
      </c>
      <c r="C37" s="35"/>
      <c r="N37" s="21"/>
      <c r="O37" s="22">
        <f t="shared" ref="O37:O43" si="1">C37</f>
        <v>0</v>
      </c>
      <c r="P37" s="22"/>
      <c r="Q37" s="22"/>
      <c r="R37" s="22"/>
      <c r="S37" s="22"/>
      <c r="T37" s="22"/>
      <c r="U37" s="22"/>
      <c r="V37" s="22"/>
      <c r="W37" s="22"/>
      <c r="X37" s="22"/>
    </row>
    <row r="38" spans="1:24" x14ac:dyDescent="0.25">
      <c r="A38" s="20">
        <v>92006</v>
      </c>
      <c r="B38" s="8" t="s">
        <v>10</v>
      </c>
      <c r="C38" s="35"/>
      <c r="N38" s="21"/>
      <c r="O38" s="22">
        <f t="shared" si="1"/>
        <v>0</v>
      </c>
      <c r="P38" s="22"/>
      <c r="Q38" s="22"/>
      <c r="R38" s="22"/>
      <c r="S38" s="22"/>
      <c r="T38" s="22"/>
      <c r="U38" s="22"/>
      <c r="V38" s="22"/>
      <c r="W38" s="22"/>
      <c r="X38" s="22"/>
    </row>
    <row r="39" spans="1:24" x14ac:dyDescent="0.25">
      <c r="A39" s="20">
        <v>92010</v>
      </c>
      <c r="B39" s="8" t="s">
        <v>11</v>
      </c>
      <c r="C39" s="35"/>
      <c r="N39" s="21"/>
      <c r="O39" s="22">
        <f t="shared" si="1"/>
        <v>0</v>
      </c>
      <c r="P39" s="22"/>
      <c r="Q39" s="22"/>
      <c r="R39" s="22"/>
      <c r="S39" s="22"/>
      <c r="T39" s="22"/>
      <c r="U39" s="22"/>
      <c r="V39" s="22"/>
      <c r="W39" s="22"/>
      <c r="X39" s="22"/>
    </row>
    <row r="40" spans="1:24" x14ac:dyDescent="0.25">
      <c r="A40" s="20">
        <v>92011</v>
      </c>
      <c r="B40" s="8" t="s">
        <v>12</v>
      </c>
      <c r="C40" s="35"/>
      <c r="N40" s="21"/>
      <c r="O40" s="22">
        <f t="shared" si="1"/>
        <v>0</v>
      </c>
      <c r="P40" s="22"/>
      <c r="Q40" s="22"/>
      <c r="R40" s="22"/>
      <c r="S40" s="22"/>
      <c r="T40" s="22"/>
      <c r="U40" s="22"/>
      <c r="V40" s="22"/>
      <c r="W40" s="22"/>
      <c r="X40" s="22"/>
    </row>
    <row r="41" spans="1:24" x14ac:dyDescent="0.25">
      <c r="A41" s="20">
        <v>92012</v>
      </c>
      <c r="B41" s="8" t="s">
        <v>13</v>
      </c>
      <c r="C41" s="35"/>
      <c r="N41" s="21"/>
      <c r="O41" s="22">
        <f t="shared" si="1"/>
        <v>0</v>
      </c>
      <c r="P41" s="22"/>
      <c r="Q41" s="22"/>
      <c r="R41" s="22"/>
      <c r="S41" s="22"/>
      <c r="T41" s="22"/>
      <c r="U41" s="22"/>
      <c r="V41" s="22"/>
      <c r="W41" s="22"/>
      <c r="X41" s="22"/>
    </row>
    <row r="42" spans="1:24" x14ac:dyDescent="0.25">
      <c r="A42" s="20">
        <v>92015</v>
      </c>
      <c r="B42" s="8" t="s">
        <v>14</v>
      </c>
      <c r="C42" s="35"/>
      <c r="N42" s="21"/>
      <c r="O42" s="22">
        <f t="shared" si="1"/>
        <v>0</v>
      </c>
      <c r="P42" s="22"/>
      <c r="Q42" s="22"/>
      <c r="R42" s="22"/>
      <c r="S42" s="22"/>
      <c r="T42" s="22"/>
      <c r="U42" s="22"/>
      <c r="V42" s="22"/>
      <c r="W42" s="22"/>
      <c r="X42" s="22"/>
    </row>
    <row r="43" spans="1:24" x14ac:dyDescent="0.25">
      <c r="A43" s="20">
        <v>92020</v>
      </c>
      <c r="B43" s="8" t="s">
        <v>15</v>
      </c>
      <c r="C43" s="35"/>
      <c r="N43" s="21"/>
      <c r="O43" s="22">
        <f t="shared" si="1"/>
        <v>0</v>
      </c>
      <c r="P43" s="22"/>
      <c r="Q43" s="22"/>
      <c r="R43" s="22"/>
      <c r="S43" s="22"/>
      <c r="T43" s="22"/>
      <c r="U43" s="22"/>
      <c r="V43" s="22"/>
      <c r="W43" s="22"/>
      <c r="X43" s="22"/>
    </row>
    <row r="44" spans="1:24" x14ac:dyDescent="0.25">
      <c r="A44" s="20">
        <v>92023</v>
      </c>
      <c r="B44" s="8" t="s">
        <v>19</v>
      </c>
      <c r="C44" s="35"/>
      <c r="N44" s="21"/>
      <c r="O44" s="22"/>
      <c r="P44" s="22">
        <f>C44</f>
        <v>0</v>
      </c>
      <c r="Q44" s="22"/>
      <c r="R44" s="22"/>
      <c r="S44" s="22"/>
      <c r="T44" s="22"/>
      <c r="U44" s="22"/>
      <c r="V44" s="22"/>
      <c r="W44" s="22"/>
      <c r="X44" s="22"/>
    </row>
    <row r="45" spans="1:24" x14ac:dyDescent="0.25">
      <c r="A45" s="20">
        <v>9202301</v>
      </c>
      <c r="B45" s="8" t="s">
        <v>112</v>
      </c>
      <c r="C45" s="35"/>
      <c r="N45" s="21"/>
      <c r="O45" s="22">
        <f>C45</f>
        <v>0</v>
      </c>
      <c r="P45" s="22"/>
      <c r="Q45" s="22"/>
      <c r="R45" s="22"/>
      <c r="S45" s="22"/>
      <c r="T45" s="22"/>
      <c r="U45" s="22"/>
      <c r="V45" s="22"/>
      <c r="W45" s="22"/>
      <c r="X45" s="22"/>
    </row>
    <row r="46" spans="1:24" x14ac:dyDescent="0.25">
      <c r="A46" s="20">
        <v>9202302</v>
      </c>
      <c r="B46" s="8" t="s">
        <v>113</v>
      </c>
      <c r="C46" s="35"/>
      <c r="N46" s="21"/>
      <c r="O46" s="22"/>
      <c r="P46" s="22"/>
      <c r="Q46" s="22"/>
      <c r="R46" s="22"/>
      <c r="S46" s="22"/>
      <c r="T46" s="22">
        <f>C46</f>
        <v>0</v>
      </c>
      <c r="U46" s="22"/>
      <c r="V46" s="22"/>
      <c r="W46" s="22"/>
      <c r="X46" s="22"/>
    </row>
    <row r="47" spans="1:24" x14ac:dyDescent="0.25">
      <c r="A47" s="20">
        <v>9202303</v>
      </c>
      <c r="B47" s="8" t="s">
        <v>114</v>
      </c>
      <c r="C47" s="35"/>
      <c r="N47" s="21"/>
      <c r="O47" s="22"/>
      <c r="P47" s="22"/>
      <c r="Q47" s="22"/>
      <c r="R47" s="22"/>
      <c r="S47" s="22"/>
      <c r="T47" s="22"/>
      <c r="U47" s="22">
        <f>C47</f>
        <v>0</v>
      </c>
      <c r="V47" s="22"/>
      <c r="W47" s="22"/>
      <c r="X47" s="22"/>
    </row>
    <row r="48" spans="1:24" x14ac:dyDescent="0.25">
      <c r="A48" s="20">
        <v>9202304</v>
      </c>
      <c r="B48" s="8" t="s">
        <v>115</v>
      </c>
      <c r="C48" s="35"/>
      <c r="N48" s="21"/>
      <c r="O48" s="22"/>
      <c r="P48" s="22">
        <f>C48</f>
        <v>0</v>
      </c>
      <c r="Q48" s="22"/>
      <c r="R48" s="22"/>
      <c r="S48" s="22"/>
      <c r="T48" s="22"/>
      <c r="U48" s="22"/>
      <c r="V48" s="22"/>
      <c r="W48" s="22"/>
      <c r="X48" s="22"/>
    </row>
    <row r="49" spans="1:24" x14ac:dyDescent="0.25">
      <c r="A49" s="20">
        <v>92025</v>
      </c>
      <c r="B49" s="8" t="s">
        <v>20</v>
      </c>
      <c r="C49" s="35"/>
      <c r="N49" s="21"/>
      <c r="O49" s="22"/>
      <c r="P49" s="22"/>
      <c r="Q49" s="22"/>
      <c r="R49" s="22"/>
      <c r="S49" s="22"/>
      <c r="T49" s="22">
        <f t="shared" ref="T49:T55" si="2">C49</f>
        <v>0</v>
      </c>
      <c r="U49" s="22"/>
      <c r="V49" s="22"/>
      <c r="W49" s="22"/>
      <c r="X49" s="22"/>
    </row>
    <row r="50" spans="1:24" x14ac:dyDescent="0.25">
      <c r="A50" s="20">
        <v>92026</v>
      </c>
      <c r="B50" s="8" t="s">
        <v>98</v>
      </c>
      <c r="C50" s="35"/>
      <c r="N50" s="21"/>
      <c r="O50" s="22"/>
      <c r="P50" s="22"/>
      <c r="Q50" s="22"/>
      <c r="R50" s="22"/>
      <c r="S50" s="22"/>
      <c r="T50" s="22">
        <f t="shared" si="2"/>
        <v>0</v>
      </c>
      <c r="U50" s="22"/>
      <c r="V50" s="22"/>
      <c r="W50" s="22"/>
      <c r="X50" s="22"/>
    </row>
    <row r="51" spans="1:24" x14ac:dyDescent="0.25">
      <c r="A51" s="20">
        <v>92027</v>
      </c>
      <c r="B51" s="8" t="s">
        <v>99</v>
      </c>
      <c r="C51" s="35"/>
      <c r="N51" s="21"/>
      <c r="O51" s="22"/>
      <c r="P51" s="22"/>
      <c r="Q51" s="22"/>
      <c r="R51" s="22"/>
      <c r="S51" s="22"/>
      <c r="T51" s="22">
        <f t="shared" si="2"/>
        <v>0</v>
      </c>
      <c r="U51" s="22"/>
      <c r="V51" s="22"/>
      <c r="W51" s="22"/>
      <c r="X51" s="22"/>
    </row>
    <row r="52" spans="1:24" x14ac:dyDescent="0.25">
      <c r="A52" s="20">
        <v>92028</v>
      </c>
      <c r="B52" s="8" t="s">
        <v>100</v>
      </c>
      <c r="C52" s="35"/>
      <c r="N52" s="21"/>
      <c r="O52" s="22"/>
      <c r="P52" s="22"/>
      <c r="Q52" s="22"/>
      <c r="R52" s="22"/>
      <c r="S52" s="22"/>
      <c r="T52" s="22">
        <f t="shared" si="2"/>
        <v>0</v>
      </c>
      <c r="U52" s="22"/>
      <c r="V52" s="22"/>
      <c r="W52" s="22"/>
      <c r="X52" s="22"/>
    </row>
    <row r="53" spans="1:24" x14ac:dyDescent="0.25">
      <c r="A53" s="20">
        <v>92029</v>
      </c>
      <c r="B53" s="8" t="s">
        <v>215</v>
      </c>
      <c r="C53" s="35"/>
      <c r="N53" s="21"/>
      <c r="O53" s="22"/>
      <c r="P53" s="22"/>
      <c r="Q53" s="22"/>
      <c r="R53" s="22"/>
      <c r="S53" s="22"/>
      <c r="T53" s="22">
        <f t="shared" si="2"/>
        <v>0</v>
      </c>
      <c r="U53" s="22"/>
      <c r="V53" s="22"/>
      <c r="W53" s="22"/>
      <c r="X53" s="22"/>
    </row>
    <row r="54" spans="1:24" x14ac:dyDescent="0.25">
      <c r="A54" s="20">
        <v>92030</v>
      </c>
      <c r="B54" s="8" t="s">
        <v>101</v>
      </c>
      <c r="C54" s="35"/>
      <c r="N54" s="21"/>
      <c r="O54" s="22"/>
      <c r="P54" s="22"/>
      <c r="Q54" s="22"/>
      <c r="R54" s="22"/>
      <c r="S54" s="22"/>
      <c r="T54" s="22">
        <f t="shared" si="2"/>
        <v>0</v>
      </c>
      <c r="U54" s="22"/>
      <c r="V54" s="22"/>
      <c r="W54" s="22"/>
      <c r="X54" s="22"/>
    </row>
    <row r="55" spans="1:24" x14ac:dyDescent="0.25">
      <c r="A55" s="20">
        <v>92100</v>
      </c>
      <c r="B55" s="8" t="s">
        <v>102</v>
      </c>
      <c r="C55" s="35"/>
      <c r="N55" s="21"/>
      <c r="O55" s="22"/>
      <c r="P55" s="22"/>
      <c r="Q55" s="22"/>
      <c r="R55" s="22"/>
      <c r="S55" s="22"/>
      <c r="T55" s="22"/>
      <c r="U55" s="22">
        <f>C55</f>
        <v>0</v>
      </c>
      <c r="V55" s="22"/>
      <c r="W55" s="22"/>
      <c r="X55" s="22"/>
    </row>
    <row r="56" spans="1:24" x14ac:dyDescent="0.25">
      <c r="A56" s="20">
        <v>92500</v>
      </c>
      <c r="B56" s="8" t="s">
        <v>103</v>
      </c>
      <c r="C56" s="35"/>
      <c r="N56" s="21"/>
      <c r="O56" s="22"/>
      <c r="P56" s="22">
        <f>C56</f>
        <v>0</v>
      </c>
      <c r="Q56" s="22"/>
      <c r="R56" s="22"/>
      <c r="S56" s="22"/>
      <c r="T56" s="22"/>
      <c r="U56" s="22"/>
      <c r="V56" s="22"/>
      <c r="W56" s="22"/>
      <c r="X56" s="22"/>
    </row>
    <row r="57" spans="1:24" x14ac:dyDescent="0.25">
      <c r="A57" s="20">
        <v>9250001</v>
      </c>
      <c r="B57" s="8" t="s">
        <v>116</v>
      </c>
      <c r="C57" s="35"/>
      <c r="N57" s="21"/>
      <c r="O57" s="22">
        <f>C57</f>
        <v>0</v>
      </c>
      <c r="P57" s="22"/>
      <c r="Q57" s="22"/>
      <c r="R57" s="22"/>
      <c r="S57" s="22"/>
      <c r="T57" s="22"/>
      <c r="U57" s="22"/>
      <c r="V57" s="22"/>
      <c r="W57" s="22"/>
      <c r="X57" s="22"/>
    </row>
    <row r="58" spans="1:24" x14ac:dyDescent="0.25">
      <c r="A58" s="20">
        <v>9250002</v>
      </c>
      <c r="B58" s="8" t="s">
        <v>117</v>
      </c>
      <c r="C58" s="35"/>
      <c r="N58" s="21"/>
      <c r="O58" s="22"/>
      <c r="P58" s="22"/>
      <c r="Q58" s="22"/>
      <c r="R58" s="22"/>
      <c r="S58" s="22"/>
      <c r="T58" s="22">
        <f>C58</f>
        <v>0</v>
      </c>
      <c r="U58" s="22"/>
      <c r="V58" s="22"/>
      <c r="W58" s="22"/>
      <c r="X58" s="22"/>
    </row>
    <row r="59" spans="1:24" x14ac:dyDescent="0.25">
      <c r="A59" s="20">
        <v>9250003</v>
      </c>
      <c r="B59" s="8" t="s">
        <v>118</v>
      </c>
      <c r="C59" s="35"/>
      <c r="N59" s="21"/>
      <c r="O59" s="22"/>
      <c r="P59" s="22"/>
      <c r="Q59" s="22"/>
      <c r="R59" s="22"/>
      <c r="S59" s="22"/>
      <c r="T59" s="22"/>
      <c r="U59" s="22">
        <f>C59</f>
        <v>0</v>
      </c>
      <c r="V59" s="22"/>
      <c r="W59" s="22"/>
      <c r="X59" s="22"/>
    </row>
    <row r="60" spans="1:24" x14ac:dyDescent="0.25">
      <c r="A60" s="20">
        <v>9250004</v>
      </c>
      <c r="B60" s="8" t="s">
        <v>119</v>
      </c>
      <c r="C60" s="35"/>
      <c r="N60" s="21"/>
      <c r="O60" s="22"/>
      <c r="P60" s="22">
        <f>C60</f>
        <v>0</v>
      </c>
      <c r="Q60" s="22"/>
      <c r="R60" s="22"/>
      <c r="S60" s="22"/>
      <c r="T60" s="22"/>
      <c r="U60" s="22"/>
      <c r="V60" s="22"/>
      <c r="W60" s="22"/>
      <c r="X60" s="22"/>
    </row>
    <row r="61" spans="1:24" x14ac:dyDescent="0.25">
      <c r="A61" s="20">
        <v>9250005</v>
      </c>
      <c r="B61" s="8" t="s">
        <v>120</v>
      </c>
      <c r="C61" s="35"/>
      <c r="N61" s="21"/>
      <c r="O61" s="22"/>
      <c r="P61" s="22"/>
      <c r="Q61" s="22"/>
      <c r="R61" s="22"/>
      <c r="S61" s="22"/>
      <c r="T61" s="22"/>
      <c r="U61" s="22"/>
      <c r="V61" s="22"/>
      <c r="W61" s="22">
        <f>C61</f>
        <v>0</v>
      </c>
      <c r="X61" s="22"/>
    </row>
    <row r="62" spans="1:24" x14ac:dyDescent="0.25">
      <c r="A62" s="20">
        <v>9250006</v>
      </c>
      <c r="B62" s="8" t="s">
        <v>121</v>
      </c>
      <c r="C62" s="35"/>
      <c r="N62" s="21"/>
      <c r="O62" s="22"/>
      <c r="P62" s="22"/>
      <c r="Q62" s="22"/>
      <c r="R62" s="22"/>
      <c r="S62" s="22"/>
      <c r="T62" s="22"/>
      <c r="U62" s="22"/>
      <c r="V62" s="22">
        <f>C62</f>
        <v>0</v>
      </c>
      <c r="W62" s="22"/>
      <c r="X62" s="22"/>
    </row>
    <row r="63" spans="1:24" x14ac:dyDescent="0.25">
      <c r="A63" s="20">
        <v>9250007</v>
      </c>
      <c r="B63" s="8" t="s">
        <v>122</v>
      </c>
      <c r="C63" s="35"/>
      <c r="N63" s="21"/>
      <c r="O63" s="22"/>
      <c r="P63" s="22"/>
      <c r="Q63" s="22"/>
      <c r="R63" s="22"/>
      <c r="S63" s="22"/>
      <c r="T63" s="22"/>
      <c r="U63" s="22"/>
      <c r="V63" s="22"/>
      <c r="W63" s="22">
        <f>C63</f>
        <v>0</v>
      </c>
      <c r="X63" s="22"/>
    </row>
    <row r="64" spans="1:24" x14ac:dyDescent="0.25">
      <c r="A64" s="20">
        <v>92501</v>
      </c>
      <c r="B64" s="8" t="s">
        <v>104</v>
      </c>
      <c r="C64" s="35"/>
      <c r="N64" s="21"/>
      <c r="O64" s="22"/>
      <c r="P64" s="22">
        <f>C64</f>
        <v>0</v>
      </c>
      <c r="Q64" s="22"/>
      <c r="R64" s="22"/>
      <c r="S64" s="22"/>
      <c r="T64" s="22"/>
      <c r="U64" s="22"/>
      <c r="V64" s="22"/>
      <c r="W64" s="22"/>
      <c r="X64" s="22"/>
    </row>
    <row r="65" spans="1:24" x14ac:dyDescent="0.25">
      <c r="A65" s="20">
        <v>9250101</v>
      </c>
      <c r="B65" s="8" t="s">
        <v>123</v>
      </c>
      <c r="C65" s="35"/>
      <c r="N65" s="21"/>
      <c r="O65" s="22">
        <f>C65</f>
        <v>0</v>
      </c>
      <c r="P65" s="22"/>
      <c r="Q65" s="22"/>
      <c r="R65" s="22"/>
      <c r="S65" s="22"/>
      <c r="T65" s="22"/>
      <c r="U65" s="22"/>
      <c r="V65" s="22"/>
      <c r="W65" s="22"/>
      <c r="X65" s="22"/>
    </row>
    <row r="66" spans="1:24" x14ac:dyDescent="0.25">
      <c r="A66" s="20">
        <v>9250102</v>
      </c>
      <c r="B66" s="8" t="s">
        <v>124</v>
      </c>
      <c r="C66" s="35"/>
      <c r="N66" s="21"/>
      <c r="O66" s="22"/>
      <c r="P66" s="22"/>
      <c r="Q66" s="22"/>
      <c r="R66" s="22"/>
      <c r="S66" s="22"/>
      <c r="T66" s="22">
        <f>C66</f>
        <v>0</v>
      </c>
      <c r="U66" s="22"/>
      <c r="V66" s="22"/>
      <c r="W66" s="22"/>
      <c r="X66" s="22"/>
    </row>
    <row r="67" spans="1:24" x14ac:dyDescent="0.25">
      <c r="A67" s="20">
        <v>9250103</v>
      </c>
      <c r="B67" s="8" t="s">
        <v>125</v>
      </c>
      <c r="C67" s="35"/>
      <c r="N67" s="21"/>
      <c r="O67" s="22"/>
      <c r="P67" s="22"/>
      <c r="Q67" s="22"/>
      <c r="R67" s="22"/>
      <c r="S67" s="22"/>
      <c r="T67" s="22"/>
      <c r="U67" s="22">
        <f>C67</f>
        <v>0</v>
      </c>
      <c r="V67" s="22"/>
      <c r="W67" s="22"/>
      <c r="X67" s="22"/>
    </row>
    <row r="68" spans="1:24" x14ac:dyDescent="0.25">
      <c r="A68" s="20">
        <v>9250104</v>
      </c>
      <c r="B68" s="8" t="s">
        <v>126</v>
      </c>
      <c r="C68" s="35"/>
      <c r="N68" s="21"/>
      <c r="O68" s="22"/>
      <c r="P68" s="22">
        <f>C68</f>
        <v>0</v>
      </c>
      <c r="Q68" s="22"/>
      <c r="R68" s="22"/>
      <c r="S68" s="22"/>
      <c r="T68" s="22"/>
      <c r="U68" s="22"/>
      <c r="V68" s="22"/>
      <c r="W68" s="22"/>
      <c r="X68" s="22"/>
    </row>
    <row r="69" spans="1:24" x14ac:dyDescent="0.25">
      <c r="A69" s="20">
        <v>9250105</v>
      </c>
      <c r="B69" s="8" t="s">
        <v>127</v>
      </c>
      <c r="C69" s="35"/>
      <c r="N69" s="21"/>
      <c r="O69" s="22"/>
      <c r="P69" s="22"/>
      <c r="Q69" s="22"/>
      <c r="R69" s="22"/>
      <c r="S69" s="22"/>
      <c r="T69" s="22"/>
      <c r="U69" s="22"/>
      <c r="V69" s="22"/>
      <c r="W69" s="22">
        <f>C69</f>
        <v>0</v>
      </c>
      <c r="X69" s="22"/>
    </row>
    <row r="70" spans="1:24" x14ac:dyDescent="0.25">
      <c r="A70" s="20">
        <v>9250106</v>
      </c>
      <c r="B70" s="8" t="s">
        <v>128</v>
      </c>
      <c r="C70" s="35"/>
      <c r="N70" s="21"/>
      <c r="O70" s="22"/>
      <c r="P70" s="22"/>
      <c r="Q70" s="22"/>
      <c r="R70" s="22"/>
      <c r="S70" s="22"/>
      <c r="T70" s="22"/>
      <c r="U70" s="22"/>
      <c r="V70" s="22">
        <f>C70</f>
        <v>0</v>
      </c>
      <c r="W70" s="22"/>
      <c r="X70" s="22"/>
    </row>
    <row r="71" spans="1:24" x14ac:dyDescent="0.25">
      <c r="A71" s="20">
        <v>9250107</v>
      </c>
      <c r="B71" s="8" t="s">
        <v>129</v>
      </c>
      <c r="C71" s="35"/>
      <c r="N71" s="21"/>
      <c r="O71" s="22"/>
      <c r="P71" s="22"/>
      <c r="Q71" s="22"/>
      <c r="R71" s="22"/>
      <c r="S71" s="22"/>
      <c r="T71" s="22"/>
      <c r="U71" s="22"/>
      <c r="V71" s="22"/>
      <c r="W71" s="22">
        <f>C71</f>
        <v>0</v>
      </c>
      <c r="X71" s="22"/>
    </row>
    <row r="72" spans="1:24" x14ac:dyDescent="0.25">
      <c r="A72" s="20">
        <v>92502</v>
      </c>
      <c r="B72" s="8" t="s">
        <v>216</v>
      </c>
      <c r="C72" s="35"/>
      <c r="N72" s="21"/>
      <c r="O72" s="22"/>
      <c r="P72" s="22">
        <f>C72</f>
        <v>0</v>
      </c>
      <c r="Q72" s="22"/>
      <c r="R72" s="22"/>
      <c r="S72" s="22"/>
      <c r="T72" s="22"/>
      <c r="U72" s="22"/>
      <c r="V72" s="22"/>
      <c r="W72" s="22"/>
      <c r="X72" s="22"/>
    </row>
    <row r="73" spans="1:24" x14ac:dyDescent="0.25">
      <c r="A73" s="20">
        <v>9250201</v>
      </c>
      <c r="B73" s="8" t="s">
        <v>130</v>
      </c>
      <c r="C73" s="35"/>
      <c r="N73" s="21"/>
      <c r="O73" s="22">
        <f>C73</f>
        <v>0</v>
      </c>
      <c r="P73" s="22"/>
      <c r="Q73" s="22"/>
      <c r="R73" s="22"/>
      <c r="S73" s="22"/>
      <c r="T73" s="22"/>
      <c r="U73" s="22"/>
      <c r="V73" s="22"/>
      <c r="W73" s="22"/>
      <c r="X73" s="22"/>
    </row>
    <row r="74" spans="1:24" x14ac:dyDescent="0.25">
      <c r="A74" s="20">
        <v>9250202</v>
      </c>
      <c r="B74" s="8" t="s">
        <v>131</v>
      </c>
      <c r="C74" s="35"/>
      <c r="N74" s="21"/>
      <c r="O74" s="22"/>
      <c r="P74" s="22"/>
      <c r="Q74" s="22"/>
      <c r="R74" s="22"/>
      <c r="S74" s="22"/>
      <c r="T74" s="22">
        <f>C74</f>
        <v>0</v>
      </c>
      <c r="U74" s="22"/>
      <c r="V74" s="22"/>
      <c r="W74" s="22"/>
      <c r="X74" s="22"/>
    </row>
    <row r="75" spans="1:24" x14ac:dyDescent="0.25">
      <c r="A75" s="20">
        <v>9250203</v>
      </c>
      <c r="B75" s="8" t="s">
        <v>132</v>
      </c>
      <c r="C75" s="35"/>
      <c r="N75" s="21"/>
      <c r="O75" s="22"/>
      <c r="P75" s="22"/>
      <c r="Q75" s="22"/>
      <c r="R75" s="22"/>
      <c r="S75" s="22"/>
      <c r="T75" s="22"/>
      <c r="U75" s="22">
        <f>C75</f>
        <v>0</v>
      </c>
      <c r="V75" s="22"/>
      <c r="W75" s="22"/>
      <c r="X75" s="22"/>
    </row>
    <row r="76" spans="1:24" x14ac:dyDescent="0.25">
      <c r="A76" s="20">
        <v>9250204</v>
      </c>
      <c r="B76" s="8" t="s">
        <v>133</v>
      </c>
      <c r="C76" s="35"/>
      <c r="N76" s="21"/>
      <c r="O76" s="22"/>
      <c r="P76" s="22">
        <f>C76</f>
        <v>0</v>
      </c>
      <c r="Q76" s="22"/>
      <c r="R76" s="22"/>
      <c r="S76" s="22"/>
      <c r="T76" s="22"/>
      <c r="U76" s="22"/>
      <c r="V76" s="22"/>
      <c r="W76" s="22"/>
      <c r="X76" s="22"/>
    </row>
    <row r="77" spans="1:24" x14ac:dyDescent="0.25">
      <c r="A77" s="20">
        <v>9250206</v>
      </c>
      <c r="B77" s="8" t="s">
        <v>223</v>
      </c>
      <c r="C77" s="35"/>
      <c r="N77" s="21"/>
      <c r="O77" s="22"/>
      <c r="P77" s="22"/>
      <c r="Q77" s="22"/>
      <c r="R77" s="22"/>
      <c r="S77" s="22"/>
      <c r="T77" s="22"/>
      <c r="U77" s="22"/>
      <c r="V77" s="22">
        <f>C77</f>
        <v>0</v>
      </c>
      <c r="W77" s="22"/>
      <c r="X77" s="22"/>
    </row>
    <row r="78" spans="1:24" x14ac:dyDescent="0.25">
      <c r="A78" s="20">
        <v>9250207</v>
      </c>
      <c r="B78" s="8" t="s">
        <v>224</v>
      </c>
      <c r="C78" s="35"/>
      <c r="N78" s="21"/>
      <c r="O78" s="22"/>
      <c r="P78" s="22"/>
      <c r="Q78" s="22"/>
      <c r="R78" s="22"/>
      <c r="S78" s="22"/>
      <c r="T78" s="22"/>
      <c r="U78" s="22"/>
      <c r="V78" s="22"/>
      <c r="W78" s="22">
        <f>C78</f>
        <v>0</v>
      </c>
      <c r="X78" s="22"/>
    </row>
    <row r="79" spans="1:24" x14ac:dyDescent="0.25">
      <c r="A79" s="20">
        <v>92503</v>
      </c>
      <c r="B79" s="8" t="s">
        <v>217</v>
      </c>
      <c r="C79" s="35"/>
      <c r="N79" s="21"/>
      <c r="O79" s="22"/>
      <c r="P79" s="22">
        <f>C79</f>
        <v>0</v>
      </c>
      <c r="Q79" s="22"/>
      <c r="R79" s="22"/>
      <c r="S79" s="22"/>
      <c r="T79" s="22"/>
      <c r="U79" s="22"/>
      <c r="V79" s="22"/>
      <c r="W79" s="22"/>
      <c r="X79" s="22"/>
    </row>
    <row r="80" spans="1:24" x14ac:dyDescent="0.25">
      <c r="A80" s="20">
        <v>9250301</v>
      </c>
      <c r="B80" s="8" t="s">
        <v>134</v>
      </c>
      <c r="C80" s="35"/>
      <c r="N80" s="21"/>
      <c r="O80" s="22">
        <f>C80</f>
        <v>0</v>
      </c>
      <c r="P80" s="22"/>
      <c r="Q80" s="22"/>
      <c r="R80" s="22"/>
      <c r="S80" s="22"/>
      <c r="T80" s="22"/>
      <c r="U80" s="22"/>
      <c r="V80" s="22"/>
      <c r="W80" s="22"/>
      <c r="X80" s="22"/>
    </row>
    <row r="81" spans="1:24" x14ac:dyDescent="0.25">
      <c r="A81" s="20">
        <v>9250302</v>
      </c>
      <c r="B81" s="8" t="s">
        <v>135</v>
      </c>
      <c r="C81" s="35"/>
      <c r="N81" s="21"/>
      <c r="O81" s="22"/>
      <c r="P81" s="22"/>
      <c r="Q81" s="22"/>
      <c r="R81" s="22"/>
      <c r="S81" s="22"/>
      <c r="T81" s="22">
        <f>C81</f>
        <v>0</v>
      </c>
      <c r="U81" s="22"/>
      <c r="V81" s="22"/>
      <c r="W81" s="22"/>
      <c r="X81" s="22"/>
    </row>
    <row r="82" spans="1:24" x14ac:dyDescent="0.25">
      <c r="A82" s="20">
        <v>9250303</v>
      </c>
      <c r="B82" s="8" t="s">
        <v>136</v>
      </c>
      <c r="C82" s="35"/>
      <c r="N82" s="21"/>
      <c r="O82" s="22"/>
      <c r="P82" s="22"/>
      <c r="Q82" s="22"/>
      <c r="R82" s="22"/>
      <c r="S82" s="22"/>
      <c r="T82" s="22"/>
      <c r="U82" s="22">
        <f>C82</f>
        <v>0</v>
      </c>
      <c r="V82" s="22"/>
      <c r="W82" s="22"/>
      <c r="X82" s="22"/>
    </row>
    <row r="83" spans="1:24" x14ac:dyDescent="0.25">
      <c r="A83" s="20">
        <v>9250304</v>
      </c>
      <c r="B83" s="8" t="s">
        <v>137</v>
      </c>
      <c r="C83" s="35"/>
      <c r="N83" s="21"/>
      <c r="O83" s="22"/>
      <c r="P83" s="22">
        <f>C83</f>
        <v>0</v>
      </c>
      <c r="Q83" s="22"/>
      <c r="R83" s="22"/>
      <c r="S83" s="22"/>
      <c r="T83" s="22"/>
      <c r="U83" s="22"/>
      <c r="V83" s="22"/>
      <c r="W83" s="22"/>
      <c r="X83" s="22"/>
    </row>
    <row r="84" spans="1:24" x14ac:dyDescent="0.25">
      <c r="A84" s="20">
        <v>9250306</v>
      </c>
      <c r="B84" s="8" t="s">
        <v>225</v>
      </c>
      <c r="C84" s="35"/>
      <c r="N84" s="21"/>
      <c r="O84" s="22"/>
      <c r="P84" s="22"/>
      <c r="Q84" s="22"/>
      <c r="R84" s="22"/>
      <c r="S84" s="22"/>
      <c r="T84" s="22"/>
      <c r="U84" s="22"/>
      <c r="V84" s="22">
        <f>C84</f>
        <v>0</v>
      </c>
      <c r="W84" s="22"/>
      <c r="X84" s="22"/>
    </row>
    <row r="85" spans="1:24" x14ac:dyDescent="0.25">
      <c r="A85" s="20">
        <v>9250307</v>
      </c>
      <c r="B85" s="8" t="s">
        <v>226</v>
      </c>
      <c r="C85" s="35"/>
      <c r="N85" s="21"/>
      <c r="O85" s="22"/>
      <c r="P85" s="22"/>
      <c r="Q85" s="22"/>
      <c r="R85" s="22"/>
      <c r="S85" s="22"/>
      <c r="T85" s="22"/>
      <c r="U85" s="22"/>
      <c r="V85" s="22"/>
      <c r="W85" s="22">
        <f>C85</f>
        <v>0</v>
      </c>
      <c r="X85" s="22"/>
    </row>
    <row r="86" spans="1:24" x14ac:dyDescent="0.25">
      <c r="A86" s="20">
        <v>92504</v>
      </c>
      <c r="B86" s="8" t="s">
        <v>105</v>
      </c>
      <c r="C86" s="35"/>
      <c r="N86" s="21"/>
      <c r="O86" s="22"/>
      <c r="P86" s="22">
        <f>C86</f>
        <v>0</v>
      </c>
      <c r="Q86" s="22"/>
      <c r="R86" s="22"/>
      <c r="S86" s="22"/>
      <c r="T86" s="22"/>
      <c r="U86" s="22"/>
      <c r="V86" s="22"/>
      <c r="W86" s="22"/>
      <c r="X86" s="22"/>
    </row>
    <row r="87" spans="1:24" x14ac:dyDescent="0.25">
      <c r="A87" s="20">
        <v>9250401</v>
      </c>
      <c r="B87" s="8" t="s">
        <v>138</v>
      </c>
      <c r="C87" s="35"/>
      <c r="N87" s="21"/>
      <c r="O87" s="22">
        <f>C87</f>
        <v>0</v>
      </c>
      <c r="P87" s="22"/>
      <c r="Q87" s="22"/>
      <c r="R87" s="22"/>
      <c r="S87" s="22"/>
      <c r="T87" s="22"/>
      <c r="U87" s="22"/>
      <c r="V87" s="22"/>
      <c r="W87" s="22"/>
      <c r="X87" s="22"/>
    </row>
    <row r="88" spans="1:24" x14ac:dyDescent="0.25">
      <c r="A88" s="20">
        <v>9250402</v>
      </c>
      <c r="B88" s="8" t="s">
        <v>139</v>
      </c>
      <c r="C88" s="35"/>
      <c r="N88" s="21"/>
      <c r="O88" s="22"/>
      <c r="P88" s="22"/>
      <c r="Q88" s="22"/>
      <c r="R88" s="22"/>
      <c r="S88" s="22"/>
      <c r="T88" s="22">
        <f>C88</f>
        <v>0</v>
      </c>
      <c r="U88" s="22"/>
      <c r="V88" s="22"/>
      <c r="W88" s="22"/>
      <c r="X88" s="22"/>
    </row>
    <row r="89" spans="1:24" x14ac:dyDescent="0.25">
      <c r="A89" s="20">
        <v>9250403</v>
      </c>
      <c r="B89" s="8" t="s">
        <v>140</v>
      </c>
      <c r="C89" s="35"/>
      <c r="N89" s="21"/>
      <c r="O89" s="22"/>
      <c r="P89" s="22"/>
      <c r="Q89" s="22"/>
      <c r="R89" s="22"/>
      <c r="S89" s="22"/>
      <c r="T89" s="22"/>
      <c r="U89" s="22">
        <f>C89</f>
        <v>0</v>
      </c>
      <c r="V89" s="22"/>
      <c r="W89" s="22"/>
      <c r="X89" s="22"/>
    </row>
    <row r="90" spans="1:24" x14ac:dyDescent="0.25">
      <c r="A90" s="20">
        <v>9250404</v>
      </c>
      <c r="B90" s="8" t="s">
        <v>141</v>
      </c>
      <c r="C90" s="35"/>
      <c r="N90" s="21"/>
      <c r="O90" s="22"/>
      <c r="P90" s="22">
        <f>C90</f>
        <v>0</v>
      </c>
      <c r="Q90" s="22"/>
      <c r="R90" s="22"/>
      <c r="S90" s="22"/>
      <c r="T90" s="22"/>
      <c r="U90" s="22"/>
      <c r="V90" s="22"/>
      <c r="W90" s="22"/>
      <c r="X90" s="22"/>
    </row>
    <row r="91" spans="1:24" x14ac:dyDescent="0.25">
      <c r="A91" s="20">
        <v>9250405</v>
      </c>
      <c r="B91" s="8" t="s">
        <v>142</v>
      </c>
      <c r="C91" s="35"/>
      <c r="N91" s="21"/>
      <c r="O91" s="22"/>
      <c r="P91" s="22"/>
      <c r="Q91" s="22"/>
      <c r="R91" s="22"/>
      <c r="S91" s="22"/>
      <c r="T91" s="22"/>
      <c r="U91" s="22"/>
      <c r="V91" s="22"/>
      <c r="W91" s="22">
        <f>C91</f>
        <v>0</v>
      </c>
      <c r="X91" s="22"/>
    </row>
    <row r="92" spans="1:24" x14ac:dyDescent="0.25">
      <c r="A92" s="20">
        <v>9250406</v>
      </c>
      <c r="B92" s="8" t="s">
        <v>143</v>
      </c>
      <c r="C92" s="35"/>
      <c r="N92" s="21"/>
      <c r="O92" s="22"/>
      <c r="P92" s="22"/>
      <c r="Q92" s="22"/>
      <c r="R92" s="22"/>
      <c r="S92" s="22"/>
      <c r="T92" s="22"/>
      <c r="U92" s="22"/>
      <c r="V92" s="22">
        <f>C92</f>
        <v>0</v>
      </c>
      <c r="W92" s="22"/>
      <c r="X92" s="22"/>
    </row>
    <row r="93" spans="1:24" x14ac:dyDescent="0.25">
      <c r="A93" s="20">
        <v>9250407</v>
      </c>
      <c r="B93" s="8" t="s">
        <v>144</v>
      </c>
      <c r="C93" s="35"/>
      <c r="N93" s="21"/>
      <c r="O93" s="22"/>
      <c r="P93" s="22"/>
      <c r="Q93" s="22"/>
      <c r="R93" s="22"/>
      <c r="S93" s="22"/>
      <c r="T93" s="22"/>
      <c r="U93" s="22"/>
      <c r="V93" s="22"/>
      <c r="W93" s="22">
        <f>C93</f>
        <v>0</v>
      </c>
      <c r="X93" s="22"/>
    </row>
    <row r="94" spans="1:24" x14ac:dyDescent="0.25">
      <c r="A94" s="20">
        <v>92505</v>
      </c>
      <c r="B94" s="8" t="s">
        <v>218</v>
      </c>
      <c r="C94" s="35"/>
      <c r="N94" s="21"/>
      <c r="O94" s="22"/>
      <c r="P94" s="22">
        <f>C94</f>
        <v>0</v>
      </c>
      <c r="Q94" s="22"/>
      <c r="R94" s="22"/>
      <c r="S94" s="22"/>
      <c r="T94" s="22"/>
      <c r="U94" s="22"/>
      <c r="V94" s="22"/>
      <c r="W94" s="22"/>
      <c r="X94" s="22"/>
    </row>
    <row r="95" spans="1:24" x14ac:dyDescent="0.25">
      <c r="A95" s="20">
        <v>9250501</v>
      </c>
      <c r="B95" s="8" t="s">
        <v>145</v>
      </c>
      <c r="C95" s="35"/>
      <c r="N95" s="21"/>
      <c r="O95" s="22">
        <f>C95</f>
        <v>0</v>
      </c>
      <c r="P95" s="22"/>
      <c r="Q95" s="22"/>
      <c r="R95" s="22"/>
      <c r="S95" s="22"/>
      <c r="T95" s="22"/>
      <c r="U95" s="22"/>
      <c r="V95" s="22"/>
      <c r="W95" s="22"/>
      <c r="X95" s="22"/>
    </row>
    <row r="96" spans="1:24" x14ac:dyDescent="0.25">
      <c r="A96" s="20">
        <v>9250502</v>
      </c>
      <c r="B96" s="8" t="s">
        <v>146</v>
      </c>
      <c r="C96" s="35"/>
      <c r="N96" s="21"/>
      <c r="O96" s="22"/>
      <c r="P96" s="22"/>
      <c r="Q96" s="22"/>
      <c r="R96" s="22"/>
      <c r="S96" s="22"/>
      <c r="T96" s="22">
        <f>C96</f>
        <v>0</v>
      </c>
      <c r="U96" s="22"/>
      <c r="V96" s="22"/>
      <c r="W96" s="22"/>
      <c r="X96" s="22"/>
    </row>
    <row r="97" spans="1:24" x14ac:dyDescent="0.25">
      <c r="A97" s="20">
        <v>9250503</v>
      </c>
      <c r="B97" s="8" t="s">
        <v>147</v>
      </c>
      <c r="C97" s="35"/>
      <c r="N97" s="21"/>
      <c r="O97" s="22"/>
      <c r="P97" s="22"/>
      <c r="Q97" s="22"/>
      <c r="R97" s="22"/>
      <c r="S97" s="22"/>
      <c r="T97" s="22"/>
      <c r="U97" s="22">
        <f>C97</f>
        <v>0</v>
      </c>
      <c r="V97" s="22"/>
      <c r="W97" s="22"/>
      <c r="X97" s="22"/>
    </row>
    <row r="98" spans="1:24" x14ac:dyDescent="0.25">
      <c r="A98" s="20">
        <v>9250504</v>
      </c>
      <c r="B98" s="8" t="s">
        <v>148</v>
      </c>
      <c r="C98" s="35"/>
      <c r="N98" s="21"/>
      <c r="O98" s="22"/>
      <c r="P98" s="22">
        <f>C98</f>
        <v>0</v>
      </c>
      <c r="Q98" s="22"/>
      <c r="R98" s="22"/>
      <c r="S98" s="22"/>
      <c r="T98" s="22"/>
      <c r="U98" s="22"/>
      <c r="V98" s="22"/>
      <c r="W98" s="22"/>
      <c r="X98" s="22"/>
    </row>
    <row r="99" spans="1:24" x14ac:dyDescent="0.25">
      <c r="A99" s="20">
        <v>9250505</v>
      </c>
      <c r="B99" s="8" t="s">
        <v>149</v>
      </c>
      <c r="C99" s="35"/>
      <c r="N99" s="21"/>
      <c r="O99" s="22"/>
      <c r="P99" s="22"/>
      <c r="Q99" s="22"/>
      <c r="R99" s="22"/>
      <c r="S99" s="22"/>
      <c r="T99" s="22"/>
      <c r="U99" s="22"/>
      <c r="V99" s="22"/>
      <c r="W99" s="22">
        <f>C99</f>
        <v>0</v>
      </c>
      <c r="X99" s="22"/>
    </row>
    <row r="100" spans="1:24" x14ac:dyDescent="0.25">
      <c r="A100" s="20">
        <v>9250506</v>
      </c>
      <c r="B100" s="8" t="s">
        <v>150</v>
      </c>
      <c r="C100" s="35"/>
      <c r="N100" s="21"/>
      <c r="O100" s="22"/>
      <c r="P100" s="22"/>
      <c r="Q100" s="22"/>
      <c r="R100" s="22"/>
      <c r="S100" s="22"/>
      <c r="T100" s="22"/>
      <c r="U100" s="22"/>
      <c r="V100" s="22">
        <f>C100</f>
        <v>0</v>
      </c>
      <c r="W100" s="22"/>
      <c r="X100" s="22"/>
    </row>
    <row r="101" spans="1:24" x14ac:dyDescent="0.25">
      <c r="A101" s="20">
        <v>9250507</v>
      </c>
      <c r="B101" s="8" t="s">
        <v>151</v>
      </c>
      <c r="C101" s="35"/>
      <c r="N101" s="21"/>
      <c r="O101" s="22"/>
      <c r="P101" s="22"/>
      <c r="Q101" s="22"/>
      <c r="R101" s="22"/>
      <c r="S101" s="22"/>
      <c r="T101" s="22"/>
      <c r="U101" s="22"/>
      <c r="V101" s="22"/>
      <c r="W101" s="22">
        <f>C101</f>
        <v>0</v>
      </c>
      <c r="X101" s="22"/>
    </row>
    <row r="102" spans="1:24" x14ac:dyDescent="0.25">
      <c r="A102" s="20">
        <v>92506</v>
      </c>
      <c r="B102" s="8" t="s">
        <v>106</v>
      </c>
      <c r="C102" s="35"/>
      <c r="N102" s="21"/>
      <c r="O102" s="22"/>
      <c r="P102" s="22">
        <f>C102</f>
        <v>0</v>
      </c>
      <c r="Q102" s="22"/>
      <c r="R102" s="22"/>
      <c r="S102" s="22"/>
      <c r="T102" s="22"/>
      <c r="U102" s="22"/>
      <c r="V102" s="22"/>
      <c r="W102" s="22"/>
      <c r="X102" s="22"/>
    </row>
    <row r="103" spans="1:24" x14ac:dyDescent="0.25">
      <c r="A103" s="20">
        <v>9250601</v>
      </c>
      <c r="B103" s="8" t="s">
        <v>152</v>
      </c>
      <c r="C103" s="35"/>
      <c r="N103" s="21"/>
      <c r="O103" s="22">
        <f>C103</f>
        <v>0</v>
      </c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x14ac:dyDescent="0.25">
      <c r="A104" s="20">
        <v>9250602</v>
      </c>
      <c r="B104" s="8" t="s">
        <v>153</v>
      </c>
      <c r="C104" s="35"/>
      <c r="N104" s="21"/>
      <c r="O104" s="22"/>
      <c r="P104" s="22"/>
      <c r="Q104" s="22"/>
      <c r="R104" s="22"/>
      <c r="S104" s="22"/>
      <c r="T104" s="22">
        <f>C104</f>
        <v>0</v>
      </c>
      <c r="U104" s="22"/>
      <c r="V104" s="22"/>
      <c r="W104" s="22"/>
      <c r="X104" s="22"/>
    </row>
    <row r="105" spans="1:24" x14ac:dyDescent="0.25">
      <c r="A105" s="20">
        <v>9250603</v>
      </c>
      <c r="B105" s="8" t="s">
        <v>154</v>
      </c>
      <c r="C105" s="35"/>
      <c r="N105" s="21"/>
      <c r="O105" s="22"/>
      <c r="P105" s="22"/>
      <c r="Q105" s="22"/>
      <c r="R105" s="22"/>
      <c r="S105" s="22"/>
      <c r="T105" s="22"/>
      <c r="U105" s="22">
        <f>C105</f>
        <v>0</v>
      </c>
      <c r="V105" s="22"/>
      <c r="W105" s="22"/>
      <c r="X105" s="22"/>
    </row>
    <row r="106" spans="1:24" x14ac:dyDescent="0.25">
      <c r="A106" s="20">
        <v>9250604</v>
      </c>
      <c r="B106" s="8" t="s">
        <v>155</v>
      </c>
      <c r="C106" s="35"/>
      <c r="N106" s="21"/>
      <c r="O106" s="22"/>
      <c r="P106" s="22">
        <f>C106</f>
        <v>0</v>
      </c>
      <c r="Q106" s="22"/>
      <c r="R106" s="22"/>
      <c r="S106" s="22"/>
      <c r="T106" s="22"/>
      <c r="U106" s="22"/>
      <c r="V106" s="22"/>
      <c r="W106" s="22"/>
      <c r="X106" s="22"/>
    </row>
    <row r="107" spans="1:24" x14ac:dyDescent="0.25">
      <c r="A107" s="20">
        <v>9250605</v>
      </c>
      <c r="B107" s="8" t="s">
        <v>156</v>
      </c>
      <c r="C107" s="35"/>
      <c r="N107" s="21"/>
      <c r="O107" s="22"/>
      <c r="P107" s="22"/>
      <c r="Q107" s="22"/>
      <c r="R107" s="22"/>
      <c r="S107" s="22"/>
      <c r="T107" s="22"/>
      <c r="U107" s="22"/>
      <c r="V107" s="22"/>
      <c r="W107" s="22">
        <f>C107</f>
        <v>0</v>
      </c>
      <c r="X107" s="22"/>
    </row>
    <row r="108" spans="1:24" x14ac:dyDescent="0.25">
      <c r="A108" s="20">
        <v>9250606</v>
      </c>
      <c r="B108" s="8" t="s">
        <v>157</v>
      </c>
      <c r="C108" s="35"/>
      <c r="N108" s="21"/>
      <c r="O108" s="22"/>
      <c r="P108" s="22"/>
      <c r="Q108" s="22"/>
      <c r="R108" s="22"/>
      <c r="S108" s="22"/>
      <c r="T108" s="22"/>
      <c r="U108" s="22"/>
      <c r="V108" s="22">
        <f>C108</f>
        <v>0</v>
      </c>
      <c r="W108" s="22"/>
      <c r="X108" s="22"/>
    </row>
    <row r="109" spans="1:24" x14ac:dyDescent="0.25">
      <c r="A109" s="20">
        <v>9250607</v>
      </c>
      <c r="B109" s="8" t="s">
        <v>158</v>
      </c>
      <c r="C109" s="35"/>
      <c r="N109" s="21"/>
      <c r="O109" s="22"/>
      <c r="P109" s="22"/>
      <c r="Q109" s="22"/>
      <c r="R109" s="22"/>
      <c r="S109" s="22"/>
      <c r="T109" s="22"/>
      <c r="U109" s="22"/>
      <c r="V109" s="22"/>
      <c r="W109" s="22">
        <f>C109</f>
        <v>0</v>
      </c>
      <c r="X109" s="22"/>
    </row>
    <row r="110" spans="1:24" x14ac:dyDescent="0.25">
      <c r="A110" s="20">
        <v>92507</v>
      </c>
      <c r="B110" s="8" t="s">
        <v>107</v>
      </c>
      <c r="C110" s="35"/>
      <c r="N110" s="21"/>
      <c r="O110" s="22"/>
      <c r="P110" s="22">
        <f>C110</f>
        <v>0</v>
      </c>
      <c r="Q110" s="22"/>
      <c r="R110" s="22"/>
      <c r="S110" s="22"/>
      <c r="T110" s="22"/>
      <c r="U110" s="22"/>
      <c r="V110" s="22"/>
      <c r="W110" s="22"/>
      <c r="X110" s="22"/>
    </row>
    <row r="111" spans="1:24" x14ac:dyDescent="0.25">
      <c r="A111" s="20">
        <v>9250701</v>
      </c>
      <c r="B111" s="8" t="s">
        <v>159</v>
      </c>
      <c r="C111" s="35"/>
      <c r="N111" s="21"/>
      <c r="O111" s="22">
        <f>C111</f>
        <v>0</v>
      </c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x14ac:dyDescent="0.25">
      <c r="A112" s="20">
        <v>9250702</v>
      </c>
      <c r="B112" s="8" t="s">
        <v>160</v>
      </c>
      <c r="C112" s="35"/>
      <c r="N112" s="21"/>
      <c r="O112" s="22"/>
      <c r="P112" s="22"/>
      <c r="Q112" s="22"/>
      <c r="R112" s="22"/>
      <c r="S112" s="22"/>
      <c r="T112" s="22">
        <f>C112</f>
        <v>0</v>
      </c>
      <c r="U112" s="22"/>
      <c r="V112" s="22"/>
      <c r="W112" s="22"/>
      <c r="X112" s="22"/>
    </row>
    <row r="113" spans="1:24" x14ac:dyDescent="0.25">
      <c r="A113" s="20">
        <v>9250703</v>
      </c>
      <c r="B113" s="8" t="s">
        <v>161</v>
      </c>
      <c r="C113" s="35"/>
      <c r="N113" s="21"/>
      <c r="O113" s="22"/>
      <c r="P113" s="22"/>
      <c r="Q113" s="22"/>
      <c r="R113" s="22"/>
      <c r="S113" s="22"/>
      <c r="T113" s="22"/>
      <c r="U113" s="22">
        <f>C113</f>
        <v>0</v>
      </c>
      <c r="V113" s="22"/>
      <c r="W113" s="22"/>
      <c r="X113" s="22"/>
    </row>
    <row r="114" spans="1:24" x14ac:dyDescent="0.25">
      <c r="A114" s="20">
        <v>9250704</v>
      </c>
      <c r="B114" s="8" t="s">
        <v>162</v>
      </c>
      <c r="C114" s="35"/>
      <c r="N114" s="21"/>
      <c r="O114" s="22"/>
      <c r="P114" s="22">
        <f>C114</f>
        <v>0</v>
      </c>
      <c r="Q114" s="22"/>
      <c r="R114" s="22"/>
      <c r="S114" s="22"/>
      <c r="T114" s="22"/>
      <c r="U114" s="22"/>
      <c r="V114" s="22"/>
      <c r="W114" s="22"/>
      <c r="X114" s="22"/>
    </row>
    <row r="115" spans="1:24" x14ac:dyDescent="0.25">
      <c r="A115" s="20">
        <v>9250705</v>
      </c>
      <c r="B115" s="8" t="s">
        <v>163</v>
      </c>
      <c r="C115" s="35"/>
      <c r="N115" s="21"/>
      <c r="O115" s="22"/>
      <c r="P115" s="22"/>
      <c r="Q115" s="22"/>
      <c r="R115" s="22"/>
      <c r="S115" s="22"/>
      <c r="T115" s="22"/>
      <c r="U115" s="22"/>
      <c r="V115" s="22"/>
      <c r="W115" s="22">
        <f>C115</f>
        <v>0</v>
      </c>
      <c r="X115" s="22"/>
    </row>
    <row r="116" spans="1:24" x14ac:dyDescent="0.25">
      <c r="A116" s="20">
        <v>9250706</v>
      </c>
      <c r="B116" s="8" t="s">
        <v>164</v>
      </c>
      <c r="C116" s="35"/>
      <c r="N116" s="21"/>
      <c r="O116" s="22"/>
      <c r="P116" s="22"/>
      <c r="Q116" s="22"/>
      <c r="R116" s="22"/>
      <c r="S116" s="22"/>
      <c r="T116" s="22"/>
      <c r="U116" s="22"/>
      <c r="V116" s="22">
        <f>C116</f>
        <v>0</v>
      </c>
      <c r="W116" s="22"/>
      <c r="X116" s="22"/>
    </row>
    <row r="117" spans="1:24" x14ac:dyDescent="0.25">
      <c r="A117" s="20">
        <v>9250707</v>
      </c>
      <c r="B117" s="8" t="s">
        <v>165</v>
      </c>
      <c r="C117" s="35"/>
      <c r="N117" s="21"/>
      <c r="O117" s="22"/>
      <c r="P117" s="22"/>
      <c r="Q117" s="22"/>
      <c r="R117" s="22"/>
      <c r="S117" s="22"/>
      <c r="T117" s="22"/>
      <c r="U117" s="22"/>
      <c r="V117" s="22"/>
      <c r="W117" s="22">
        <f>C117</f>
        <v>0</v>
      </c>
      <c r="X117" s="22"/>
    </row>
    <row r="118" spans="1:24" x14ac:dyDescent="0.25">
      <c r="A118" s="20">
        <v>92508</v>
      </c>
      <c r="B118" s="8" t="s">
        <v>219</v>
      </c>
      <c r="C118" s="35"/>
      <c r="N118" s="21"/>
      <c r="O118" s="22"/>
      <c r="P118" s="22">
        <f>C118</f>
        <v>0</v>
      </c>
      <c r="Q118" s="22"/>
      <c r="R118" s="22"/>
      <c r="S118" s="22"/>
      <c r="T118" s="22"/>
      <c r="U118" s="22"/>
      <c r="V118" s="22"/>
      <c r="W118" s="22"/>
      <c r="X118" s="22"/>
    </row>
    <row r="119" spans="1:24" x14ac:dyDescent="0.25">
      <c r="A119" s="20">
        <v>9250801</v>
      </c>
      <c r="B119" s="8" t="s">
        <v>166</v>
      </c>
      <c r="C119" s="35"/>
      <c r="N119" s="21"/>
      <c r="O119" s="22">
        <f>C119</f>
        <v>0</v>
      </c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x14ac:dyDescent="0.25">
      <c r="A120" s="20">
        <v>9250802</v>
      </c>
      <c r="B120" s="8" t="s">
        <v>167</v>
      </c>
      <c r="C120" s="35"/>
      <c r="N120" s="21"/>
      <c r="O120" s="22"/>
      <c r="P120" s="22"/>
      <c r="Q120" s="22"/>
      <c r="R120" s="22"/>
      <c r="S120" s="22"/>
      <c r="T120" s="22">
        <f>C120</f>
        <v>0</v>
      </c>
      <c r="U120" s="22"/>
      <c r="V120" s="22"/>
      <c r="W120" s="22"/>
      <c r="X120" s="22"/>
    </row>
    <row r="121" spans="1:24" x14ac:dyDescent="0.25">
      <c r="A121" s="20">
        <v>9250803</v>
      </c>
      <c r="B121" s="8" t="s">
        <v>168</v>
      </c>
      <c r="C121" s="35"/>
      <c r="N121" s="21"/>
      <c r="O121" s="22"/>
      <c r="P121" s="22"/>
      <c r="Q121" s="22"/>
      <c r="R121" s="22"/>
      <c r="S121" s="22"/>
      <c r="T121" s="22"/>
      <c r="U121" s="22">
        <f>C121</f>
        <v>0</v>
      </c>
      <c r="V121" s="22"/>
      <c r="W121" s="22"/>
      <c r="X121" s="22"/>
    </row>
    <row r="122" spans="1:24" x14ac:dyDescent="0.25">
      <c r="A122" s="20">
        <v>9250804</v>
      </c>
      <c r="B122" s="8" t="s">
        <v>169</v>
      </c>
      <c r="C122" s="35"/>
      <c r="N122" s="21"/>
      <c r="O122" s="22"/>
      <c r="P122" s="22">
        <f>C122</f>
        <v>0</v>
      </c>
      <c r="Q122" s="22"/>
      <c r="R122" s="22"/>
      <c r="S122" s="22"/>
      <c r="T122" s="22"/>
      <c r="U122" s="22"/>
      <c r="V122" s="22"/>
      <c r="W122" s="22"/>
      <c r="X122" s="22"/>
    </row>
    <row r="123" spans="1:24" x14ac:dyDescent="0.25">
      <c r="A123" s="20">
        <v>9250805</v>
      </c>
      <c r="B123" s="8" t="s">
        <v>170</v>
      </c>
      <c r="C123" s="35"/>
      <c r="N123" s="21"/>
      <c r="O123" s="22"/>
      <c r="P123" s="22"/>
      <c r="Q123" s="22"/>
      <c r="R123" s="22"/>
      <c r="S123" s="22"/>
      <c r="T123" s="22"/>
      <c r="U123" s="22"/>
      <c r="V123" s="22"/>
      <c r="W123" s="22">
        <f>C123</f>
        <v>0</v>
      </c>
      <c r="X123" s="22"/>
    </row>
    <row r="124" spans="1:24" x14ac:dyDescent="0.25">
      <c r="A124" s="20">
        <v>9250806</v>
      </c>
      <c r="B124" s="8" t="s">
        <v>171</v>
      </c>
      <c r="C124" s="35"/>
      <c r="N124" s="21"/>
      <c r="O124" s="22"/>
      <c r="P124" s="22"/>
      <c r="Q124" s="22"/>
      <c r="R124" s="22"/>
      <c r="S124" s="22"/>
      <c r="T124" s="22"/>
      <c r="U124" s="22"/>
      <c r="V124" s="22">
        <f>C124</f>
        <v>0</v>
      </c>
      <c r="W124" s="22"/>
      <c r="X124" s="22"/>
    </row>
    <row r="125" spans="1:24" x14ac:dyDescent="0.25">
      <c r="A125" s="20">
        <v>9250807</v>
      </c>
      <c r="B125" s="8" t="s">
        <v>172</v>
      </c>
      <c r="C125" s="35"/>
      <c r="N125" s="21"/>
      <c r="O125" s="22"/>
      <c r="P125" s="22"/>
      <c r="Q125" s="22"/>
      <c r="R125" s="22"/>
      <c r="S125" s="22"/>
      <c r="T125" s="22"/>
      <c r="U125" s="22"/>
      <c r="V125" s="22"/>
      <c r="W125" s="22">
        <f>C125</f>
        <v>0</v>
      </c>
      <c r="X125" s="22"/>
    </row>
    <row r="126" spans="1:24" x14ac:dyDescent="0.25">
      <c r="A126" s="20">
        <v>92509</v>
      </c>
      <c r="B126" s="8" t="s">
        <v>108</v>
      </c>
      <c r="C126" s="35"/>
      <c r="N126" s="21"/>
      <c r="O126" s="22"/>
      <c r="P126" s="22">
        <f>C126</f>
        <v>0</v>
      </c>
      <c r="Q126" s="22"/>
      <c r="R126" s="22"/>
      <c r="S126" s="22"/>
      <c r="T126" s="22"/>
      <c r="U126" s="22"/>
      <c r="V126" s="22"/>
      <c r="W126" s="22"/>
      <c r="X126" s="22"/>
    </row>
    <row r="127" spans="1:24" x14ac:dyDescent="0.25">
      <c r="A127" s="20">
        <v>9250901</v>
      </c>
      <c r="B127" s="8" t="s">
        <v>173</v>
      </c>
      <c r="C127" s="35"/>
      <c r="N127" s="21"/>
      <c r="O127" s="22">
        <f>C127</f>
        <v>0</v>
      </c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x14ac:dyDescent="0.25">
      <c r="A128" s="20">
        <v>9250902</v>
      </c>
      <c r="B128" s="8" t="s">
        <v>174</v>
      </c>
      <c r="C128" s="35"/>
      <c r="N128" s="21"/>
      <c r="O128" s="22"/>
      <c r="P128" s="22"/>
      <c r="Q128" s="22"/>
      <c r="R128" s="22"/>
      <c r="S128" s="22"/>
      <c r="T128" s="22">
        <f>C128</f>
        <v>0</v>
      </c>
      <c r="U128" s="22"/>
      <c r="V128" s="22"/>
      <c r="W128" s="22"/>
      <c r="X128" s="22"/>
    </row>
    <row r="129" spans="1:24" x14ac:dyDescent="0.25">
      <c r="A129" s="20">
        <v>9250903</v>
      </c>
      <c r="B129" s="8" t="s">
        <v>175</v>
      </c>
      <c r="C129" s="35"/>
      <c r="N129" s="21"/>
      <c r="O129" s="22"/>
      <c r="P129" s="22"/>
      <c r="Q129" s="22"/>
      <c r="R129" s="22"/>
      <c r="S129" s="22"/>
      <c r="T129" s="22"/>
      <c r="U129" s="22">
        <f>C129</f>
        <v>0</v>
      </c>
      <c r="V129" s="22"/>
      <c r="W129" s="22"/>
      <c r="X129" s="22"/>
    </row>
    <row r="130" spans="1:24" x14ac:dyDescent="0.25">
      <c r="A130" s="20">
        <v>9250904</v>
      </c>
      <c r="B130" s="8" t="s">
        <v>176</v>
      </c>
      <c r="C130" s="35"/>
      <c r="N130" s="21"/>
      <c r="O130" s="22"/>
      <c r="P130" s="22">
        <f>C130</f>
        <v>0</v>
      </c>
      <c r="Q130" s="22"/>
      <c r="R130" s="22"/>
      <c r="S130" s="22"/>
      <c r="T130" s="22"/>
      <c r="U130" s="22"/>
      <c r="V130" s="22"/>
      <c r="W130" s="22"/>
      <c r="X130" s="22"/>
    </row>
    <row r="131" spans="1:24" x14ac:dyDescent="0.25">
      <c r="A131" s="20">
        <v>9250905</v>
      </c>
      <c r="B131" s="8" t="s">
        <v>177</v>
      </c>
      <c r="C131" s="35"/>
      <c r="N131" s="21"/>
      <c r="O131" s="22"/>
      <c r="P131" s="22"/>
      <c r="Q131" s="22"/>
      <c r="R131" s="22"/>
      <c r="S131" s="22"/>
      <c r="T131" s="22"/>
      <c r="U131" s="22"/>
      <c r="V131" s="22"/>
      <c r="W131" s="22">
        <f>C131</f>
        <v>0</v>
      </c>
      <c r="X131" s="22"/>
    </row>
    <row r="132" spans="1:24" x14ac:dyDescent="0.25">
      <c r="A132" s="20">
        <v>9250906</v>
      </c>
      <c r="B132" s="8" t="s">
        <v>178</v>
      </c>
      <c r="C132" s="35"/>
      <c r="N132" s="21"/>
      <c r="O132" s="22"/>
      <c r="P132" s="22"/>
      <c r="Q132" s="22"/>
      <c r="R132" s="22"/>
      <c r="S132" s="22"/>
      <c r="T132" s="22"/>
      <c r="U132" s="22"/>
      <c r="V132" s="22">
        <f>C132</f>
        <v>0</v>
      </c>
      <c r="W132" s="22"/>
      <c r="X132" s="22"/>
    </row>
    <row r="133" spans="1:24" x14ac:dyDescent="0.25">
      <c r="A133" s="20">
        <v>9250907</v>
      </c>
      <c r="B133" s="8" t="s">
        <v>179</v>
      </c>
      <c r="C133" s="35"/>
      <c r="N133" s="21"/>
      <c r="O133" s="22"/>
      <c r="P133" s="22"/>
      <c r="Q133" s="22"/>
      <c r="R133" s="22"/>
      <c r="S133" s="22"/>
      <c r="T133" s="22"/>
      <c r="U133" s="22"/>
      <c r="V133" s="22"/>
      <c r="W133" s="22">
        <f>C133</f>
        <v>0</v>
      </c>
      <c r="X133" s="22"/>
    </row>
    <row r="134" spans="1:24" x14ac:dyDescent="0.25">
      <c r="A134" s="20">
        <v>92510</v>
      </c>
      <c r="B134" s="8" t="s">
        <v>109</v>
      </c>
      <c r="C134" s="35"/>
      <c r="N134" s="21"/>
      <c r="O134" s="22"/>
      <c r="P134" s="22">
        <f>C134</f>
        <v>0</v>
      </c>
      <c r="Q134" s="22"/>
      <c r="R134" s="22"/>
      <c r="S134" s="22"/>
      <c r="T134" s="22"/>
      <c r="U134" s="22"/>
      <c r="V134" s="22"/>
      <c r="W134" s="22"/>
      <c r="X134" s="22"/>
    </row>
    <row r="135" spans="1:24" x14ac:dyDescent="0.25">
      <c r="A135" s="20">
        <v>9251001</v>
      </c>
      <c r="B135" s="8" t="s">
        <v>180</v>
      </c>
      <c r="C135" s="35"/>
      <c r="N135" s="21"/>
      <c r="O135" s="22">
        <f>C135</f>
        <v>0</v>
      </c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x14ac:dyDescent="0.25">
      <c r="A136" s="20">
        <v>9251002</v>
      </c>
      <c r="B136" s="8" t="s">
        <v>181</v>
      </c>
      <c r="C136" s="35"/>
      <c r="N136" s="21"/>
      <c r="O136" s="22"/>
      <c r="P136" s="22"/>
      <c r="Q136" s="22"/>
      <c r="R136" s="22"/>
      <c r="S136" s="22"/>
      <c r="T136" s="22">
        <f>C136</f>
        <v>0</v>
      </c>
      <c r="U136" s="22"/>
      <c r="V136" s="22"/>
      <c r="W136" s="22"/>
      <c r="X136" s="22"/>
    </row>
    <row r="137" spans="1:24" x14ac:dyDescent="0.25">
      <c r="A137" s="20">
        <v>9251003</v>
      </c>
      <c r="B137" s="8" t="s">
        <v>182</v>
      </c>
      <c r="C137" s="35"/>
      <c r="N137" s="21"/>
      <c r="O137" s="22"/>
      <c r="P137" s="22"/>
      <c r="Q137" s="22"/>
      <c r="R137" s="22"/>
      <c r="S137" s="22"/>
      <c r="T137" s="22"/>
      <c r="U137" s="22">
        <f>C137</f>
        <v>0</v>
      </c>
      <c r="V137" s="22"/>
      <c r="W137" s="22"/>
      <c r="X137" s="22"/>
    </row>
    <row r="138" spans="1:24" x14ac:dyDescent="0.25">
      <c r="A138" s="20">
        <v>9251004</v>
      </c>
      <c r="B138" s="8" t="s">
        <v>183</v>
      </c>
      <c r="C138" s="35"/>
      <c r="N138" s="21"/>
      <c r="O138" s="22"/>
      <c r="P138" s="22">
        <f>C138</f>
        <v>0</v>
      </c>
      <c r="Q138" s="22"/>
      <c r="R138" s="22"/>
      <c r="S138" s="22"/>
      <c r="T138" s="22"/>
      <c r="U138" s="22"/>
      <c r="V138" s="22"/>
      <c r="W138" s="22"/>
      <c r="X138" s="22"/>
    </row>
    <row r="139" spans="1:24" x14ac:dyDescent="0.25">
      <c r="A139" s="20">
        <v>9251005</v>
      </c>
      <c r="B139" s="8" t="s">
        <v>184</v>
      </c>
      <c r="C139" s="35"/>
      <c r="N139" s="21"/>
      <c r="O139" s="22"/>
      <c r="P139" s="22"/>
      <c r="Q139" s="22"/>
      <c r="R139" s="22"/>
      <c r="S139" s="22"/>
      <c r="T139" s="22"/>
      <c r="U139" s="22"/>
      <c r="V139" s="22"/>
      <c r="W139" s="22">
        <f>C139</f>
        <v>0</v>
      </c>
      <c r="X139" s="22"/>
    </row>
    <row r="140" spans="1:24" x14ac:dyDescent="0.25">
      <c r="A140" s="20">
        <v>9251006</v>
      </c>
      <c r="B140" s="8" t="s">
        <v>185</v>
      </c>
      <c r="C140" s="35"/>
      <c r="N140" s="21"/>
      <c r="O140" s="22"/>
      <c r="P140" s="22"/>
      <c r="Q140" s="22"/>
      <c r="R140" s="22"/>
      <c r="S140" s="22"/>
      <c r="T140" s="22"/>
      <c r="U140" s="22"/>
      <c r="V140" s="22">
        <f>C140</f>
        <v>0</v>
      </c>
      <c r="W140" s="22"/>
      <c r="X140" s="22"/>
    </row>
    <row r="141" spans="1:24" x14ac:dyDescent="0.25">
      <c r="A141" s="20">
        <v>9251007</v>
      </c>
      <c r="B141" s="8" t="s">
        <v>186</v>
      </c>
      <c r="C141" s="35"/>
      <c r="N141" s="21"/>
      <c r="O141" s="22"/>
      <c r="P141" s="22"/>
      <c r="Q141" s="22"/>
      <c r="R141" s="22"/>
      <c r="S141" s="22"/>
      <c r="T141" s="22"/>
      <c r="U141" s="22"/>
      <c r="V141" s="22"/>
      <c r="W141" s="22">
        <f>C141</f>
        <v>0</v>
      </c>
      <c r="X141" s="22"/>
    </row>
    <row r="142" spans="1:24" x14ac:dyDescent="0.25">
      <c r="A142" s="20">
        <v>93010</v>
      </c>
      <c r="B142" s="8" t="s">
        <v>31</v>
      </c>
      <c r="C142" s="35"/>
      <c r="N142" s="21"/>
      <c r="O142" s="22"/>
      <c r="P142" s="22"/>
      <c r="Q142" s="22"/>
      <c r="R142" s="22"/>
      <c r="S142" s="22"/>
      <c r="T142" s="22"/>
      <c r="U142" s="22"/>
      <c r="V142" s="22"/>
      <c r="W142" s="22">
        <f>C142</f>
        <v>0</v>
      </c>
      <c r="X142" s="22"/>
    </row>
    <row r="143" spans="1:24" x14ac:dyDescent="0.25">
      <c r="A143" s="20">
        <v>93100</v>
      </c>
      <c r="B143" s="8" t="s">
        <v>32</v>
      </c>
      <c r="C143" s="35"/>
      <c r="N143" s="21"/>
      <c r="O143" s="22"/>
      <c r="P143" s="22"/>
      <c r="Q143" s="22"/>
      <c r="R143" s="22"/>
      <c r="S143" s="22"/>
      <c r="T143" s="22"/>
      <c r="U143" s="22"/>
      <c r="V143" s="22"/>
      <c r="W143" s="22">
        <f t="shared" ref="W143:W150" si="3">C143</f>
        <v>0</v>
      </c>
      <c r="X143" s="22"/>
    </row>
    <row r="144" spans="1:24" x14ac:dyDescent="0.25">
      <c r="A144" s="20">
        <v>93101</v>
      </c>
      <c r="B144" s="8" t="s">
        <v>33</v>
      </c>
      <c r="C144" s="35"/>
      <c r="N144" s="21"/>
      <c r="O144" s="22"/>
      <c r="P144" s="22"/>
      <c r="Q144" s="22"/>
      <c r="R144" s="22"/>
      <c r="S144" s="22"/>
      <c r="T144" s="22"/>
      <c r="U144" s="22"/>
      <c r="V144" s="22"/>
      <c r="W144" s="22">
        <f t="shared" si="3"/>
        <v>0</v>
      </c>
      <c r="X144" s="22"/>
    </row>
    <row r="145" spans="1:24" x14ac:dyDescent="0.25">
      <c r="A145" s="20">
        <v>93102</v>
      </c>
      <c r="B145" s="8" t="s">
        <v>34</v>
      </c>
      <c r="C145" s="35"/>
      <c r="N145" s="21"/>
      <c r="O145" s="22"/>
      <c r="P145" s="22"/>
      <c r="Q145" s="22"/>
      <c r="R145" s="22"/>
      <c r="S145" s="22"/>
      <c r="T145" s="22"/>
      <c r="U145" s="22"/>
      <c r="V145" s="22"/>
      <c r="W145" s="22">
        <f t="shared" si="3"/>
        <v>0</v>
      </c>
      <c r="X145" s="22"/>
    </row>
    <row r="146" spans="1:24" x14ac:dyDescent="0.25">
      <c r="A146" s="20">
        <v>93104</v>
      </c>
      <c r="B146" s="8" t="s">
        <v>35</v>
      </c>
      <c r="C146" s="35"/>
      <c r="N146" s="21"/>
      <c r="O146" s="22"/>
      <c r="P146" s="22"/>
      <c r="Q146" s="22"/>
      <c r="R146" s="22"/>
      <c r="S146" s="22"/>
      <c r="T146" s="22"/>
      <c r="U146" s="22"/>
      <c r="V146" s="22"/>
      <c r="W146" s="22">
        <f t="shared" si="3"/>
        <v>0</v>
      </c>
      <c r="X146" s="22"/>
    </row>
    <row r="147" spans="1:24" x14ac:dyDescent="0.25">
      <c r="A147" s="20">
        <v>93105</v>
      </c>
      <c r="B147" s="8" t="s">
        <v>36</v>
      </c>
      <c r="C147" s="35"/>
      <c r="N147" s="21"/>
      <c r="O147" s="22"/>
      <c r="P147" s="22"/>
      <c r="Q147" s="22"/>
      <c r="R147" s="22"/>
      <c r="S147" s="22"/>
      <c r="T147" s="22"/>
      <c r="U147" s="22"/>
      <c r="V147" s="22"/>
      <c r="W147" s="22">
        <f t="shared" si="3"/>
        <v>0</v>
      </c>
      <c r="X147" s="22"/>
    </row>
    <row r="148" spans="1:24" x14ac:dyDescent="0.25">
      <c r="A148" s="20">
        <v>93110</v>
      </c>
      <c r="B148" s="8" t="s">
        <v>220</v>
      </c>
      <c r="C148" s="35"/>
      <c r="N148" s="21"/>
      <c r="O148" s="22"/>
      <c r="P148" s="22"/>
      <c r="Q148" s="22"/>
      <c r="R148" s="22"/>
      <c r="S148" s="22"/>
      <c r="T148" s="22"/>
      <c r="U148" s="22"/>
      <c r="V148" s="22"/>
      <c r="W148" s="22">
        <f t="shared" si="3"/>
        <v>0</v>
      </c>
      <c r="X148" s="22"/>
    </row>
    <row r="149" spans="1:24" x14ac:dyDescent="0.25">
      <c r="A149" s="20">
        <v>93116</v>
      </c>
      <c r="B149" s="8" t="s">
        <v>37</v>
      </c>
      <c r="C149" s="35"/>
      <c r="N149" s="21"/>
      <c r="O149" s="22"/>
      <c r="P149" s="22"/>
      <c r="Q149" s="22"/>
      <c r="R149" s="22"/>
      <c r="S149" s="22"/>
      <c r="T149" s="22"/>
      <c r="U149" s="22"/>
      <c r="V149" s="22"/>
      <c r="W149" s="22">
        <f t="shared" si="3"/>
        <v>0</v>
      </c>
      <c r="X149" s="22"/>
    </row>
    <row r="150" spans="1:24" x14ac:dyDescent="0.25">
      <c r="A150" s="20">
        <v>93120</v>
      </c>
      <c r="B150" s="8" t="s">
        <v>38</v>
      </c>
      <c r="C150" s="35"/>
      <c r="N150" s="21"/>
      <c r="O150" s="22"/>
      <c r="P150" s="22"/>
      <c r="Q150" s="22"/>
      <c r="R150" s="22"/>
      <c r="S150" s="22"/>
      <c r="T150" s="22"/>
      <c r="U150" s="22"/>
      <c r="V150" s="22"/>
      <c r="W150" s="22">
        <f t="shared" si="3"/>
        <v>0</v>
      </c>
      <c r="X150" s="22"/>
    </row>
    <row r="151" spans="1:24" x14ac:dyDescent="0.25">
      <c r="A151" s="20">
        <v>93123</v>
      </c>
      <c r="B151" s="8" t="s">
        <v>27</v>
      </c>
      <c r="C151" s="35"/>
      <c r="N151" s="21"/>
      <c r="O151" s="22"/>
      <c r="P151" s="22"/>
      <c r="Q151" s="22"/>
      <c r="R151" s="22"/>
      <c r="S151" s="22">
        <f>C151</f>
        <v>0</v>
      </c>
      <c r="T151" s="22"/>
      <c r="U151" s="22"/>
      <c r="V151" s="22"/>
      <c r="W151" s="22"/>
      <c r="X151" s="22"/>
    </row>
    <row r="152" spans="1:24" x14ac:dyDescent="0.25">
      <c r="A152" s="20">
        <v>93150</v>
      </c>
      <c r="B152" s="8" t="s">
        <v>221</v>
      </c>
      <c r="C152" s="35"/>
      <c r="N152" s="21"/>
      <c r="O152" s="22"/>
      <c r="P152" s="22"/>
      <c r="Q152" s="22"/>
      <c r="R152" s="22"/>
      <c r="S152" s="22"/>
      <c r="T152" s="22"/>
      <c r="U152" s="22"/>
      <c r="V152" s="22">
        <f>C152</f>
        <v>0</v>
      </c>
      <c r="W152" s="22"/>
      <c r="X152" s="22"/>
    </row>
    <row r="153" spans="1:24" x14ac:dyDescent="0.25">
      <c r="A153" s="20">
        <v>93214</v>
      </c>
      <c r="B153" s="8" t="s">
        <v>25</v>
      </c>
      <c r="C153" s="35"/>
      <c r="N153" s="21"/>
      <c r="O153" s="22"/>
      <c r="P153" s="22"/>
      <c r="Q153" s="22"/>
      <c r="R153" s="22">
        <f>C153</f>
        <v>0</v>
      </c>
      <c r="S153" s="22"/>
      <c r="T153" s="22"/>
      <c r="U153" s="22"/>
      <c r="V153" s="22"/>
      <c r="W153" s="22"/>
      <c r="X153" s="22"/>
    </row>
    <row r="154" spans="1:24" x14ac:dyDescent="0.25">
      <c r="A154" s="20">
        <v>93215</v>
      </c>
      <c r="B154" s="8" t="s">
        <v>23</v>
      </c>
      <c r="C154" s="35"/>
      <c r="N154" s="21"/>
      <c r="O154" s="22"/>
      <c r="P154" s="22"/>
      <c r="Q154" s="22">
        <f>C154</f>
        <v>0</v>
      </c>
      <c r="R154" s="22"/>
      <c r="S154" s="22"/>
      <c r="T154" s="22"/>
      <c r="U154" s="22"/>
      <c r="V154" s="22"/>
      <c r="W154" s="22"/>
      <c r="X154" s="22"/>
    </row>
    <row r="155" spans="1:24" x14ac:dyDescent="0.25">
      <c r="A155" s="20">
        <v>93220</v>
      </c>
      <c r="B155" s="8" t="s">
        <v>21</v>
      </c>
      <c r="C155" s="35"/>
      <c r="N155" s="21"/>
      <c r="O155" s="22"/>
      <c r="P155" s="22">
        <f>C155</f>
        <v>0</v>
      </c>
      <c r="Q155" s="22"/>
      <c r="R155" s="22"/>
      <c r="S155" s="22"/>
      <c r="T155" s="22"/>
      <c r="U155" s="22"/>
      <c r="V155" s="22"/>
      <c r="W155" s="22"/>
      <c r="X155" s="22"/>
    </row>
    <row r="156" spans="1:24" x14ac:dyDescent="0.25">
      <c r="A156" s="20">
        <v>93399</v>
      </c>
      <c r="B156" s="8" t="s">
        <v>222</v>
      </c>
      <c r="C156" s="35"/>
      <c r="N156" s="21"/>
      <c r="O156" s="22"/>
      <c r="P156" s="22">
        <f>C156</f>
        <v>0</v>
      </c>
      <c r="Q156" s="22"/>
      <c r="R156" s="22"/>
      <c r="S156" s="22"/>
      <c r="T156" s="22"/>
      <c r="U156" s="22"/>
      <c r="V156" s="22"/>
      <c r="W156" s="22"/>
      <c r="X156" s="22"/>
    </row>
    <row r="157" spans="1:24" x14ac:dyDescent="0.25">
      <c r="A157" s="20">
        <v>9339901</v>
      </c>
      <c r="B157" s="8" t="s">
        <v>187</v>
      </c>
      <c r="C157" s="35"/>
      <c r="N157" s="21"/>
      <c r="O157" s="22">
        <f>C157</f>
        <v>0</v>
      </c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x14ac:dyDescent="0.25">
      <c r="A158" s="20">
        <v>9339902</v>
      </c>
      <c r="B158" s="8" t="s">
        <v>188</v>
      </c>
      <c r="C158" s="35"/>
      <c r="N158" s="21"/>
      <c r="O158" s="22"/>
      <c r="P158" s="22"/>
      <c r="Q158" s="22"/>
      <c r="R158" s="22"/>
      <c r="S158" s="22"/>
      <c r="T158" s="22">
        <f>C158</f>
        <v>0</v>
      </c>
      <c r="U158" s="22"/>
      <c r="V158" s="22"/>
      <c r="W158" s="22"/>
      <c r="X158" s="22"/>
    </row>
    <row r="159" spans="1:24" x14ac:dyDescent="0.25">
      <c r="A159" s="20">
        <v>9339903</v>
      </c>
      <c r="B159" s="8" t="s">
        <v>189</v>
      </c>
      <c r="C159" s="35"/>
      <c r="N159" s="21"/>
      <c r="O159" s="22"/>
      <c r="P159" s="22"/>
      <c r="Q159" s="22"/>
      <c r="R159" s="22"/>
      <c r="S159" s="22"/>
      <c r="T159" s="22"/>
      <c r="U159" s="22">
        <f>C159</f>
        <v>0</v>
      </c>
      <c r="V159" s="22"/>
      <c r="W159" s="22"/>
      <c r="X159" s="22"/>
    </row>
    <row r="160" spans="1:24" x14ac:dyDescent="0.25">
      <c r="A160" s="20">
        <v>9339904</v>
      </c>
      <c r="B160" s="8" t="s">
        <v>190</v>
      </c>
      <c r="C160" s="35"/>
      <c r="N160" s="21"/>
      <c r="O160" s="22"/>
      <c r="P160" s="22">
        <f>C160</f>
        <v>0</v>
      </c>
      <c r="Q160" s="22"/>
      <c r="R160" s="22"/>
      <c r="S160" s="22"/>
      <c r="T160" s="22"/>
      <c r="U160" s="22"/>
      <c r="V160" s="22"/>
      <c r="W160" s="22"/>
      <c r="X160" s="22"/>
    </row>
    <row r="161" spans="1:24" x14ac:dyDescent="0.25">
      <c r="A161" s="20">
        <v>9339905</v>
      </c>
      <c r="B161" s="8" t="s">
        <v>191</v>
      </c>
      <c r="C161" s="35"/>
      <c r="N161" s="21"/>
      <c r="O161" s="22"/>
      <c r="P161" s="22"/>
      <c r="Q161" s="22"/>
      <c r="R161" s="22"/>
      <c r="S161" s="22"/>
      <c r="T161" s="22"/>
      <c r="U161" s="22"/>
      <c r="V161" s="22"/>
      <c r="W161" s="22">
        <f>C161</f>
        <v>0</v>
      </c>
      <c r="X161" s="22"/>
    </row>
    <row r="162" spans="1:24" x14ac:dyDescent="0.25">
      <c r="A162" s="20">
        <v>9339906</v>
      </c>
      <c r="B162" s="8" t="s">
        <v>192</v>
      </c>
      <c r="C162" s="35"/>
      <c r="N162" s="21"/>
      <c r="O162" s="22"/>
      <c r="P162" s="22"/>
      <c r="Q162" s="22"/>
      <c r="R162" s="22"/>
      <c r="S162" s="22"/>
      <c r="T162" s="22"/>
      <c r="U162" s="22"/>
      <c r="V162" s="22">
        <f>C162</f>
        <v>0</v>
      </c>
      <c r="W162" s="22"/>
      <c r="X162" s="22"/>
    </row>
    <row r="163" spans="1:24" x14ac:dyDescent="0.25">
      <c r="A163" s="20">
        <v>9339907</v>
      </c>
      <c r="B163" s="8" t="s">
        <v>193</v>
      </c>
      <c r="C163" s="35"/>
      <c r="N163" s="21"/>
      <c r="O163" s="22"/>
      <c r="P163" s="22"/>
      <c r="Q163" s="22"/>
      <c r="R163" s="22"/>
      <c r="S163" s="22"/>
      <c r="T163" s="22"/>
      <c r="U163" s="22"/>
      <c r="V163" s="22"/>
      <c r="W163" s="22">
        <f>C163</f>
        <v>0</v>
      </c>
      <c r="X163" s="22"/>
    </row>
    <row r="164" spans="1:24" x14ac:dyDescent="0.25">
      <c r="A164" s="20">
        <v>93800</v>
      </c>
      <c r="B164" s="8" t="s">
        <v>194</v>
      </c>
      <c r="C164" s="35"/>
      <c r="N164" s="21"/>
      <c r="O164" s="22"/>
      <c r="P164" s="22">
        <f>C164</f>
        <v>0</v>
      </c>
      <c r="Q164" s="22"/>
      <c r="R164" s="22"/>
      <c r="S164" s="22"/>
      <c r="T164" s="22"/>
      <c r="U164" s="22"/>
      <c r="V164" s="22"/>
      <c r="W164" s="22"/>
      <c r="X164" s="22"/>
    </row>
    <row r="165" spans="1:24" x14ac:dyDescent="0.25">
      <c r="A165" s="20">
        <v>93850</v>
      </c>
      <c r="B165" s="8" t="s">
        <v>195</v>
      </c>
      <c r="C165" s="35"/>
      <c r="N165" s="21"/>
      <c r="O165" s="22"/>
      <c r="P165" s="22"/>
      <c r="Q165" s="22"/>
      <c r="R165" s="22"/>
      <c r="S165" s="22"/>
      <c r="T165" s="22"/>
      <c r="U165" s="22"/>
      <c r="V165" s="22"/>
      <c r="W165" s="22">
        <f>C165</f>
        <v>0</v>
      </c>
      <c r="X165" s="22"/>
    </row>
    <row r="166" spans="1:24" x14ac:dyDescent="0.25">
      <c r="A166" s="20">
        <v>95010</v>
      </c>
      <c r="B166" s="8" t="s">
        <v>41</v>
      </c>
      <c r="C166" s="35"/>
      <c r="N166" s="21"/>
      <c r="O166" s="22"/>
      <c r="P166" s="22"/>
      <c r="Q166" s="22"/>
      <c r="R166" s="22"/>
      <c r="S166" s="22"/>
      <c r="T166" s="22"/>
      <c r="U166" s="22"/>
      <c r="V166" s="22"/>
      <c r="W166" s="22"/>
      <c r="X166" s="21">
        <f>C166</f>
        <v>0</v>
      </c>
    </row>
    <row r="167" spans="1:24" x14ac:dyDescent="0.25">
      <c r="A167" s="20">
        <v>95020</v>
      </c>
      <c r="B167" s="8" t="s">
        <v>39</v>
      </c>
      <c r="C167" s="35"/>
      <c r="N167" s="21"/>
      <c r="O167" s="22"/>
      <c r="P167" s="22"/>
      <c r="Q167" s="22"/>
      <c r="R167" s="22"/>
      <c r="S167" s="22"/>
      <c r="T167" s="22"/>
      <c r="U167" s="22"/>
      <c r="V167" s="22"/>
      <c r="W167" s="22">
        <f>C167</f>
        <v>0</v>
      </c>
    </row>
    <row r="168" spans="1:24" x14ac:dyDescent="0.25">
      <c r="I168"/>
      <c r="K168" s="5"/>
    </row>
  </sheetData>
  <sheetProtection algorithmName="SHA-512" hashValue="Rm/FU5Ko2F+uad5kq/LjOmTSKmKnnTz0oRDUn2hCZa6WgXkOX9c5gEtak1Aqyx8E6QC4CC9icJwMpRzYGyFBIg==" saltValue="DwG/w5hCruSU9yVScAhb/w==" spinCount="100000" sheet="1" objects="1" scenarios="1" selectLockedCells="1"/>
  <mergeCells count="24">
    <mergeCell ref="K23:M23"/>
    <mergeCell ref="K24:M24"/>
    <mergeCell ref="K19:M19"/>
    <mergeCell ref="K20:M20"/>
    <mergeCell ref="K21:M21"/>
    <mergeCell ref="A14:B14"/>
    <mergeCell ref="K17:M17"/>
    <mergeCell ref="K18:M18"/>
    <mergeCell ref="A1:M1"/>
    <mergeCell ref="K9:M9"/>
    <mergeCell ref="K10:M10"/>
    <mergeCell ref="K11:M11"/>
    <mergeCell ref="K28:M28"/>
    <mergeCell ref="K26:M26"/>
    <mergeCell ref="K22:M22"/>
    <mergeCell ref="E8:H8"/>
    <mergeCell ref="K8:M8"/>
    <mergeCell ref="K12:M12"/>
    <mergeCell ref="K13:M13"/>
    <mergeCell ref="K14:M14"/>
    <mergeCell ref="K15:M15"/>
    <mergeCell ref="K27:M27"/>
    <mergeCell ref="K25:M25"/>
    <mergeCell ref="K16:M16"/>
  </mergeCells>
  <printOptions horizontalCentered="1"/>
  <pageMargins left="0.95" right="0.95" top="1" bottom="1" header="0.5" footer="0.5"/>
  <pageSetup scale="115" orientation="landscape" r:id="rId1"/>
  <headerFooter>
    <oddHeader>&amp;C&amp;"-,Bold"&amp;16Elks Year-end Closing General Journal Entry for Restricted Accounts</oddHeader>
    <oddFooter>&amp;L&amp;"-,Bold" Elks Confidential&amp;CDate Created: &amp;D</oddFooter>
  </headerFooter>
  <ignoredErrors>
    <ignoredError sqref="I23:J27 I11:J19 I21:J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Instructions</vt:lpstr>
      <vt:lpstr>Close Restricted Accounts</vt:lpstr>
      <vt:lpstr>BNR</vt:lpstr>
      <vt:lpstr>ENF</vt:lpstr>
      <vt:lpstr>ENFGTR</vt:lpstr>
      <vt:lpstr>GN</vt:lpstr>
      <vt:lpstr>LDR</vt:lpstr>
      <vt:lpstr>ORC</vt:lpstr>
      <vt:lpstr>PRF</vt:lpstr>
      <vt:lpstr>'Close Restricted Accounts'!Print_Area</vt:lpstr>
      <vt:lpstr>Instructions!Print_Area</vt:lpstr>
      <vt:lpstr>SMP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2021-03-23T17:15:59Z</dcterms:created>
  <dcterms:modified xsi:type="dcterms:W3CDTF">2023-03-30T22:37:31Z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